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SV\tjsv-pub\data\work\校務分掌\12教務\04_月暦・週暦・授業・試験・成績\年間行事予定\H31_年間行事予定編集\H31_年間行事予定表_校正作業\"/>
    </mc:Choice>
  </mc:AlternateContent>
  <bookViews>
    <workbookView xWindow="0" yWindow="0" windowWidth="16815" windowHeight="6780"/>
  </bookViews>
  <sheets>
    <sheet name="Sheet1" sheetId="1" r:id="rId1"/>
  </sheets>
  <definedNames>
    <definedName name="_xlnm.Print_Area" localSheetId="0">Sheet1!$A$1:$AN$60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3" i="1" l="1"/>
  <c r="AK54" i="1"/>
  <c r="AK51" i="1"/>
  <c r="I53" i="1"/>
  <c r="I54" i="1"/>
  <c r="C53" i="1"/>
  <c r="AH51" i="1" l="1"/>
  <c r="AH50" i="1"/>
  <c r="AH54" i="1" l="1"/>
  <c r="AE54" i="1"/>
  <c r="AB54" i="1"/>
  <c r="Y54" i="1"/>
  <c r="V54" i="1"/>
  <c r="R54" i="1"/>
  <c r="O54" i="1"/>
  <c r="L54" i="1"/>
  <c r="F54" i="1"/>
  <c r="C54" i="1"/>
  <c r="AH53" i="1"/>
  <c r="AE53" i="1"/>
  <c r="AB53" i="1"/>
  <c r="Y53" i="1"/>
  <c r="V53" i="1"/>
  <c r="R53" i="1"/>
  <c r="O53" i="1"/>
  <c r="L53" i="1"/>
  <c r="F53" i="1"/>
  <c r="AK50" i="1"/>
  <c r="AK58" i="1" l="1"/>
  <c r="AK60" i="1"/>
  <c r="AK59" i="1"/>
  <c r="AK55" i="1"/>
  <c r="R58" i="1"/>
  <c r="AK56" i="1"/>
</calcChain>
</file>

<file path=xl/sharedStrings.xml><?xml version="1.0" encoding="utf-8"?>
<sst xmlns="http://schemas.openxmlformats.org/spreadsheetml/2006/main" count="650" uniqueCount="300">
  <si>
    <t xml:space="preserve"> 月  日</t>
  </si>
  <si>
    <t>1</t>
  </si>
  <si>
    <t>日</t>
  </si>
  <si>
    <t>火</t>
    <rPh sb="0" eb="1">
      <t>カ</t>
    </rPh>
    <phoneticPr fontId="3"/>
  </si>
  <si>
    <t>金</t>
  </si>
  <si>
    <t>求人受付開始</t>
    <phoneticPr fontId="2"/>
  </si>
  <si>
    <t>水</t>
  </si>
  <si>
    <t>土</t>
  </si>
  <si>
    <t>月</t>
    <rPh sb="0" eb="1">
      <t>ゲツ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</si>
  <si>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</si>
  <si>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</si>
  <si>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火</t>
  </si>
  <si>
    <t>元　日</t>
    <rPh sb="0" eb="1">
      <t>ゲン</t>
    </rPh>
    <rPh sb="2" eb="3">
      <t>ニチ</t>
    </rPh>
    <phoneticPr fontId="3"/>
  </si>
  <si>
    <t>2</t>
  </si>
  <si>
    <t>月</t>
  </si>
  <si>
    <t>木</t>
  </si>
  <si>
    <t>金</t>
    <rPh sb="0" eb="1">
      <t>キン</t>
    </rPh>
    <phoneticPr fontId="3"/>
  </si>
  <si>
    <t>日</t>
    <rPh sb="0" eb="1">
      <t>ニチ</t>
    </rPh>
    <phoneticPr fontId="3"/>
  </si>
  <si>
    <t>卒業式準備</t>
    <rPh sb="0" eb="2">
      <t>ソツギョウ</t>
    </rPh>
    <rPh sb="2" eb="3">
      <t>シキ</t>
    </rPh>
    <rPh sb="3" eb="5">
      <t>ジュンビ</t>
    </rPh>
    <phoneticPr fontId="3"/>
  </si>
  <si>
    <t>3</t>
  </si>
  <si>
    <t xml:space="preserve">　 </t>
    <phoneticPr fontId="3"/>
  </si>
  <si>
    <t>憲法記念日</t>
    <phoneticPr fontId="3"/>
  </si>
  <si>
    <t>水</t>
    <rPh sb="0" eb="1">
      <t>スイ</t>
    </rPh>
    <phoneticPr fontId="3"/>
  </si>
  <si>
    <t>文化の日</t>
    <rPh sb="0" eb="2">
      <t>ブンカ</t>
    </rPh>
    <rPh sb="3" eb="4">
      <t>ヒ</t>
    </rPh>
    <phoneticPr fontId="3"/>
  </si>
  <si>
    <t>第68回卒業式</t>
    <rPh sb="0" eb="1">
      <t>ダイ</t>
    </rPh>
    <rPh sb="3" eb="4">
      <t>カイ</t>
    </rPh>
    <rPh sb="4" eb="6">
      <t>ソツギョウ</t>
    </rPh>
    <rPh sb="6" eb="7">
      <t>シキ</t>
    </rPh>
    <phoneticPr fontId="3"/>
  </si>
  <si>
    <t>4</t>
  </si>
  <si>
    <t>みどりの日</t>
  </si>
  <si>
    <t>5</t>
  </si>
  <si>
    <t>こどもの日</t>
    <phoneticPr fontId="3"/>
  </si>
  <si>
    <t>6</t>
  </si>
  <si>
    <t>伝票提出</t>
  </si>
  <si>
    <t>7</t>
  </si>
  <si>
    <t xml:space="preserve">
</t>
    <phoneticPr fontId="3"/>
  </si>
  <si>
    <t>進路講話</t>
  </si>
  <si>
    <t>8</t>
  </si>
  <si>
    <t xml:space="preserve"> 
</t>
    <phoneticPr fontId="2"/>
  </si>
  <si>
    <t>体育の日</t>
  </si>
  <si>
    <t>9</t>
  </si>
  <si>
    <t>新任式　始業式</t>
  </si>
  <si>
    <t>学検準備</t>
    <rPh sb="0" eb="1">
      <t>マナ</t>
    </rPh>
    <rPh sb="1" eb="2">
      <t>ケン</t>
    </rPh>
    <rPh sb="2" eb="4">
      <t>ジュンビ</t>
    </rPh>
    <phoneticPr fontId="3"/>
  </si>
  <si>
    <t>学力検査</t>
    <rPh sb="0" eb="2">
      <t>ガクリョク</t>
    </rPh>
    <rPh sb="2" eb="4">
      <t>ケンサ</t>
    </rPh>
    <phoneticPr fontId="3"/>
  </si>
  <si>
    <t>10</t>
  </si>
  <si>
    <t>入学式
心電図、貧血検査</t>
    <phoneticPr fontId="2"/>
  </si>
  <si>
    <t>ＰＴＡ懇談会</t>
  </si>
  <si>
    <t>11</t>
  </si>
  <si>
    <t>交通安全実技講習会</t>
  </si>
  <si>
    <t>山の日</t>
  </si>
  <si>
    <t>建国記念の日</t>
  </si>
  <si>
    <t>12</t>
  </si>
  <si>
    <t>13</t>
  </si>
  <si>
    <t>14</t>
  </si>
  <si>
    <t>成人の日</t>
  </si>
  <si>
    <t>15</t>
  </si>
  <si>
    <t>16</t>
  </si>
  <si>
    <t>海の日</t>
  </si>
  <si>
    <t>　　</t>
    <phoneticPr fontId="2"/>
  </si>
  <si>
    <t>合格発表</t>
    <rPh sb="0" eb="2">
      <t>ゴウカク</t>
    </rPh>
    <rPh sb="2" eb="4">
      <t>ハッピョウ</t>
    </rPh>
    <phoneticPr fontId="3"/>
  </si>
  <si>
    <t>17</t>
  </si>
  <si>
    <t>　　　　　　　　</t>
    <phoneticPr fontId="3"/>
  </si>
  <si>
    <t>18</t>
  </si>
  <si>
    <t>情報技術検定</t>
  </si>
  <si>
    <t>19</t>
  </si>
  <si>
    <t>創立記念式典</t>
  </si>
  <si>
    <t>20</t>
  </si>
  <si>
    <t>21</t>
  </si>
  <si>
    <t xml:space="preserve"> 　　　  </t>
    <phoneticPr fontId="2"/>
  </si>
  <si>
    <t xml:space="preserve">全校集会 </t>
  </si>
  <si>
    <t>22</t>
  </si>
  <si>
    <t>　</t>
    <phoneticPr fontId="2"/>
  </si>
  <si>
    <t>鶴工研究発表会</t>
  </si>
  <si>
    <t>23</t>
  </si>
  <si>
    <t>秋分の日</t>
    <rPh sb="0" eb="2">
      <t>シュウブン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</si>
  <si>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</si>
  <si>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24</t>
  </si>
  <si>
    <t>振替休日</t>
  </si>
  <si>
    <t>25</t>
  </si>
  <si>
    <t>内科検診</t>
    <phoneticPr fontId="2"/>
  </si>
  <si>
    <t>防災訓練</t>
  </si>
  <si>
    <t>26</t>
  </si>
  <si>
    <t>27</t>
  </si>
  <si>
    <t>諸帳簿提出</t>
  </si>
  <si>
    <t>28</t>
  </si>
  <si>
    <t>29</t>
  </si>
  <si>
    <t>昭和の日</t>
    <rPh sb="0" eb="2">
      <t>ショウワ</t>
    </rPh>
    <rPh sb="3" eb="4">
      <t>ヒ</t>
    </rPh>
    <phoneticPr fontId="3"/>
  </si>
  <si>
    <t>30</t>
  </si>
  <si>
    <t>年間総括会議</t>
  </si>
  <si>
    <t>31</t>
  </si>
  <si>
    <t xml:space="preserve">  </t>
  </si>
  <si>
    <t>性教育プログラム（各年次毎）</t>
    <rPh sb="0" eb="3">
      <t>セイキョウイク</t>
    </rPh>
    <rPh sb="9" eb="10">
      <t>カク</t>
    </rPh>
    <rPh sb="10" eb="12">
      <t>ネンジ</t>
    </rPh>
    <rPh sb="12" eb="13">
      <t>ゴト</t>
    </rPh>
    <phoneticPr fontId="2"/>
  </si>
  <si>
    <t>四者面談</t>
    <rPh sb="0" eb="2">
      <t>ヨンシャ</t>
    </rPh>
    <rPh sb="2" eb="4">
      <t>メンダン</t>
    </rPh>
    <phoneticPr fontId="2"/>
  </si>
  <si>
    <t>生活リズム・あいさつ重点週間</t>
    <rPh sb="0" eb="2">
      <t>セイカツ</t>
    </rPh>
    <rPh sb="10" eb="12">
      <t>ジュウテン</t>
    </rPh>
    <rPh sb="12" eb="14">
      <t>シュウカン</t>
    </rPh>
    <phoneticPr fontId="3"/>
  </si>
  <si>
    <t>職場訪問</t>
    <rPh sb="0" eb="2">
      <t>ショクバ</t>
    </rPh>
    <rPh sb="2" eb="4">
      <t>ホウモン</t>
    </rPh>
    <phoneticPr fontId="2"/>
  </si>
  <si>
    <t>日本漢字能力検定</t>
    <rPh sb="0" eb="2">
      <t>ニホン</t>
    </rPh>
    <rPh sb="2" eb="4">
      <t>カンジ</t>
    </rPh>
    <rPh sb="4" eb="6">
      <t>ノウリョク</t>
    </rPh>
    <rPh sb="6" eb="8">
      <t>ケンテイ</t>
    </rPh>
    <phoneticPr fontId="3"/>
  </si>
  <si>
    <t>教育相談</t>
    <rPh sb="0" eb="2">
      <t>キョウイク</t>
    </rPh>
    <rPh sb="2" eb="4">
      <t>ソウダン</t>
    </rPh>
    <phoneticPr fontId="2"/>
  </si>
  <si>
    <t>職員研修会（生徒理解）</t>
  </si>
  <si>
    <t>面談週間②</t>
    <rPh sb="0" eb="2">
      <t>メンダン</t>
    </rPh>
    <rPh sb="2" eb="4">
      <t>シュウカン</t>
    </rPh>
    <phoneticPr fontId="2"/>
  </si>
  <si>
    <t>生徒部アンケート</t>
    <rPh sb="0" eb="2">
      <t>セイト</t>
    </rPh>
    <rPh sb="2" eb="3">
      <t>ブ</t>
    </rPh>
    <phoneticPr fontId="2"/>
  </si>
  <si>
    <t>危険物取扱者試験 6日(土)酒田</t>
    <rPh sb="0" eb="3">
      <t>キケンブツ</t>
    </rPh>
    <rPh sb="3" eb="5">
      <t>トリアツカイ</t>
    </rPh>
    <rPh sb="5" eb="6">
      <t>シャ</t>
    </rPh>
    <rPh sb="6" eb="8">
      <t>シケン</t>
    </rPh>
    <rPh sb="10" eb="11">
      <t>ヒ</t>
    </rPh>
    <rPh sb="12" eb="13">
      <t>ド</t>
    </rPh>
    <rPh sb="14" eb="16">
      <t>サカタ</t>
    </rPh>
    <phoneticPr fontId="3"/>
  </si>
  <si>
    <t>面談週間①</t>
    <rPh sb="0" eb="2">
      <t>メンダン</t>
    </rPh>
    <rPh sb="2" eb="4">
      <t>シュウカン</t>
    </rPh>
    <phoneticPr fontId="2"/>
  </si>
  <si>
    <t>（職員交通安全研修会）</t>
    <rPh sb="1" eb="3">
      <t>ショクイン</t>
    </rPh>
    <rPh sb="3" eb="5">
      <t>コウツウ</t>
    </rPh>
    <rPh sb="5" eb="7">
      <t>アンゼン</t>
    </rPh>
    <rPh sb="7" eb="10">
      <t>ケンシュウカイ</t>
    </rPh>
    <phoneticPr fontId="3"/>
  </si>
  <si>
    <t>進路希望調査</t>
    <rPh sb="0" eb="2">
      <t>シンロ</t>
    </rPh>
    <rPh sb="2" eb="4">
      <t>キボウ</t>
    </rPh>
    <rPh sb="4" eb="6">
      <t>チョウサ</t>
    </rPh>
    <phoneticPr fontId="2"/>
  </si>
  <si>
    <t>魅力あふれる学校づくり推進事業</t>
    <rPh sb="0" eb="2">
      <t>ミリョク</t>
    </rPh>
    <rPh sb="6" eb="8">
      <t>ガッコウ</t>
    </rPh>
    <rPh sb="11" eb="13">
      <t>スイシン</t>
    </rPh>
    <rPh sb="13" eb="15">
      <t>ジギョウ</t>
    </rPh>
    <phoneticPr fontId="2"/>
  </si>
  <si>
    <t>芸術鑑賞</t>
    <rPh sb="0" eb="2">
      <t>ゲイジュツ</t>
    </rPh>
    <rPh sb="2" eb="4">
      <t>カンショウ</t>
    </rPh>
    <phoneticPr fontId="3"/>
  </si>
  <si>
    <t>卒業アルバム・黎明写真撮影予備日</t>
  </si>
  <si>
    <t>運転ライセンス特別教育（7/30～8/3）</t>
    <rPh sb="0" eb="2">
      <t>ウンテン</t>
    </rPh>
    <rPh sb="7" eb="9">
      <t>トクベツ</t>
    </rPh>
    <rPh sb="9" eb="11">
      <t>キョウイク</t>
    </rPh>
    <phoneticPr fontId="2"/>
  </si>
  <si>
    <t>面談週間④</t>
    <phoneticPr fontId="2"/>
  </si>
  <si>
    <t>面談週間⑤</t>
    <phoneticPr fontId="2"/>
  </si>
  <si>
    <t>運転ライセンス特別教育</t>
    <rPh sb="0" eb="2">
      <t>ウンテン</t>
    </rPh>
    <rPh sb="7" eb="9">
      <t>トクベツ</t>
    </rPh>
    <rPh sb="9" eb="11">
      <t>キョウイク</t>
    </rPh>
    <phoneticPr fontId="3"/>
  </si>
  <si>
    <t>ガス溶接技能講習</t>
    <rPh sb="2" eb="4">
      <t>ヨウセツ</t>
    </rPh>
    <rPh sb="4" eb="6">
      <t>ギノウ</t>
    </rPh>
    <rPh sb="6" eb="8">
      <t>コウシュウ</t>
    </rPh>
    <phoneticPr fontId="3"/>
  </si>
  <si>
    <t>アーク溶接特別教育</t>
    <rPh sb="3" eb="5">
      <t>ヨウセツ</t>
    </rPh>
    <rPh sb="5" eb="7">
      <t>トクベツ</t>
    </rPh>
    <rPh sb="7" eb="9">
      <t>キョウイク</t>
    </rPh>
    <phoneticPr fontId="3"/>
  </si>
  <si>
    <t>面談週間③</t>
    <phoneticPr fontId="2"/>
  </si>
  <si>
    <t>4/6全日制新任式・始業式</t>
    <rPh sb="3" eb="6">
      <t>ゼンニチセイ</t>
    </rPh>
    <rPh sb="6" eb="8">
      <t>シンニン</t>
    </rPh>
    <rPh sb="8" eb="9">
      <t>シキ</t>
    </rPh>
    <rPh sb="10" eb="12">
      <t>シギョウ</t>
    </rPh>
    <rPh sb="12" eb="13">
      <t>シキ</t>
    </rPh>
    <phoneticPr fontId="3"/>
  </si>
  <si>
    <t>地区高校総体 14（土）,15（日）</t>
    <rPh sb="10" eb="11">
      <t>ド</t>
    </rPh>
    <rPh sb="16" eb="17">
      <t>ニチ</t>
    </rPh>
    <phoneticPr fontId="3"/>
  </si>
  <si>
    <t>県高校総体 3（金）～5（日）（置賜）</t>
    <rPh sb="8" eb="9">
      <t>キン</t>
    </rPh>
    <rPh sb="13" eb="14">
      <t>ヒ</t>
    </rPh>
    <rPh sb="16" eb="17">
      <t>オ</t>
    </rPh>
    <rPh sb="17" eb="18">
      <t>タマワ</t>
    </rPh>
    <phoneticPr fontId="3"/>
  </si>
  <si>
    <t>県高校総合文化祭 14(金)～16(日)</t>
    <rPh sb="12" eb="13">
      <t>キン</t>
    </rPh>
    <rPh sb="18" eb="19">
      <t>ヒ</t>
    </rPh>
    <phoneticPr fontId="3"/>
  </si>
  <si>
    <t>4/7全日制入学式</t>
    <rPh sb="3" eb="6">
      <t>ゼンニチセイ</t>
    </rPh>
    <rPh sb="6" eb="9">
      <t>ニュウガクシキ</t>
    </rPh>
    <phoneticPr fontId="3"/>
  </si>
  <si>
    <t>16日（月）全日制代休</t>
    <rPh sb="2" eb="3">
      <t>ニチ</t>
    </rPh>
    <rPh sb="4" eb="5">
      <t>ゲツ</t>
    </rPh>
    <rPh sb="6" eb="9">
      <t>ゼンニチセイ</t>
    </rPh>
    <rPh sb="9" eb="11">
      <t>ダイキュウ</t>
    </rPh>
    <phoneticPr fontId="3"/>
  </si>
  <si>
    <t>6日(月)全日制代休</t>
    <rPh sb="1" eb="2">
      <t>ヒ</t>
    </rPh>
    <rPh sb="3" eb="4">
      <t>ツキ</t>
    </rPh>
    <rPh sb="5" eb="8">
      <t>ゼンニチセイ</t>
    </rPh>
    <rPh sb="8" eb="10">
      <t>ダイキュウ</t>
    </rPh>
    <phoneticPr fontId="3"/>
  </si>
  <si>
    <t>県新人大会前期 8(土),9(日)</t>
    <rPh sb="0" eb="1">
      <t>ケン</t>
    </rPh>
    <rPh sb="1" eb="2">
      <t>シン</t>
    </rPh>
    <rPh sb="2" eb="3">
      <t>ジン</t>
    </rPh>
    <rPh sb="3" eb="5">
      <t>タイカイ</t>
    </rPh>
    <rPh sb="5" eb="7">
      <t>ゼンキ</t>
    </rPh>
    <rPh sb="10" eb="11">
      <t>ド</t>
    </rPh>
    <rPh sb="15" eb="16">
      <t>ヒ</t>
    </rPh>
    <phoneticPr fontId="3"/>
  </si>
  <si>
    <t>県新人大会後期 5(土),6（日）</t>
    <rPh sb="10" eb="11">
      <t>ド</t>
    </rPh>
    <rPh sb="15" eb="16">
      <t>ヒ</t>
    </rPh>
    <phoneticPr fontId="3"/>
  </si>
  <si>
    <t>水</t>
    <phoneticPr fontId="2"/>
  </si>
  <si>
    <t>土</t>
    <phoneticPr fontId="2"/>
  </si>
  <si>
    <t>月</t>
    <phoneticPr fontId="2"/>
  </si>
  <si>
    <t>木</t>
    <phoneticPr fontId="2"/>
  </si>
  <si>
    <t>土</t>
    <rPh sb="0" eb="1">
      <t>ド</t>
    </rPh>
    <phoneticPr fontId="2"/>
  </si>
  <si>
    <t>火</t>
    <rPh sb="0" eb="1">
      <t>ヒ</t>
    </rPh>
    <phoneticPr fontId="2"/>
  </si>
  <si>
    <t>金</t>
    <phoneticPr fontId="2"/>
  </si>
  <si>
    <t>土</t>
    <phoneticPr fontId="2"/>
  </si>
  <si>
    <t>月</t>
    <phoneticPr fontId="2"/>
  </si>
  <si>
    <t>月</t>
    <phoneticPr fontId="2"/>
  </si>
  <si>
    <t>振替休日</t>
    <phoneticPr fontId="2"/>
  </si>
  <si>
    <t>月</t>
    <phoneticPr fontId="2"/>
  </si>
  <si>
    <t>水</t>
    <phoneticPr fontId="2"/>
  </si>
  <si>
    <t>土</t>
    <phoneticPr fontId="2"/>
  </si>
  <si>
    <t>月</t>
    <phoneticPr fontId="2"/>
  </si>
  <si>
    <t>入学予定者
オリエンテーション</t>
    <phoneticPr fontId="2"/>
  </si>
  <si>
    <t>　</t>
    <phoneticPr fontId="2"/>
  </si>
  <si>
    <t>修了式　離任式  全校集会</t>
  </si>
  <si>
    <t>生徒休業日</t>
    <rPh sb="0" eb="2">
      <t>セイト</t>
    </rPh>
    <rPh sb="2" eb="5">
      <t>キュウギョウビ</t>
    </rPh>
    <phoneticPr fontId="3"/>
  </si>
  <si>
    <t>全定合同職員会議</t>
  </si>
  <si>
    <t>山形教育の日</t>
  </si>
  <si>
    <t xml:space="preserve"> 春分の日</t>
    <phoneticPr fontId="2"/>
  </si>
  <si>
    <t>単位認定会議</t>
  </si>
  <si>
    <t>振替休日（6/15）</t>
    <phoneticPr fontId="2"/>
  </si>
  <si>
    <t>定通総体報告会</t>
  </si>
  <si>
    <t>即位礼正殿の儀</t>
    <rPh sb="0" eb="2">
      <t>ソクイ</t>
    </rPh>
    <rPh sb="2" eb="3">
      <t>レイ</t>
    </rPh>
    <rPh sb="3" eb="4">
      <t>ショウ</t>
    </rPh>
    <rPh sb="4" eb="5">
      <t>デン</t>
    </rPh>
    <rPh sb="6" eb="7">
      <t>ギ</t>
    </rPh>
    <phoneticPr fontId="2"/>
  </si>
  <si>
    <t>国民の休日</t>
    <rPh sb="0" eb="2">
      <t>コクミン</t>
    </rPh>
    <rPh sb="3" eb="5">
      <t>キュウジツ</t>
    </rPh>
    <phoneticPr fontId="2"/>
  </si>
  <si>
    <t>伝票提出</t>
    <phoneticPr fontId="2"/>
  </si>
  <si>
    <t>卒業判定会議</t>
    <phoneticPr fontId="2"/>
  </si>
  <si>
    <t>ウインタースポーツ教室</t>
    <phoneticPr fontId="2"/>
  </si>
  <si>
    <t xml:space="preserve"> 
</t>
    <phoneticPr fontId="2"/>
  </si>
  <si>
    <t>履修ガイダンス
進路希望調査</t>
    <phoneticPr fontId="2"/>
  </si>
  <si>
    <t>図書館オリエンテーション</t>
  </si>
  <si>
    <t>耳鼻科歯科検診</t>
  </si>
  <si>
    <t>薬物乱用防止教室</t>
    <rPh sb="0" eb="2">
      <t>ヤクブツ</t>
    </rPh>
    <rPh sb="2" eb="6">
      <t>ランヨウボウシ</t>
    </rPh>
    <rPh sb="6" eb="8">
      <t>キョウシツ</t>
    </rPh>
    <phoneticPr fontId="2"/>
  </si>
  <si>
    <t>照度検査</t>
    <rPh sb="0" eb="2">
      <t>ショウド</t>
    </rPh>
    <rPh sb="2" eb="4">
      <t>ケンサ</t>
    </rPh>
    <phoneticPr fontId="2"/>
  </si>
  <si>
    <t>学校給食衛生検査</t>
    <rPh sb="0" eb="2">
      <t>ガッコウ</t>
    </rPh>
    <rPh sb="2" eb="4">
      <t>キュウショク</t>
    </rPh>
    <rPh sb="4" eb="6">
      <t>エイセイ</t>
    </rPh>
    <rPh sb="6" eb="8">
      <t>ケンサ</t>
    </rPh>
    <phoneticPr fontId="2"/>
  </si>
  <si>
    <t>ダニ検査</t>
    <rPh sb="2" eb="4">
      <t>ケンサ</t>
    </rPh>
    <phoneticPr fontId="2"/>
  </si>
  <si>
    <t>夜学祭準備（1）</t>
    <phoneticPr fontId="2"/>
  </si>
  <si>
    <t>夜学祭準備（1）　　　</t>
    <phoneticPr fontId="2"/>
  </si>
  <si>
    <t>換気検査</t>
    <rPh sb="0" eb="2">
      <t>カンキ</t>
    </rPh>
    <rPh sb="2" eb="4">
      <t>ケンサ</t>
    </rPh>
    <phoneticPr fontId="2"/>
  </si>
  <si>
    <t>学校給食衛生点検</t>
    <rPh sb="0" eb="2">
      <t>ガッコウ</t>
    </rPh>
    <rPh sb="2" eb="4">
      <t>キュウショク</t>
    </rPh>
    <rPh sb="4" eb="6">
      <t>エイセイ</t>
    </rPh>
    <rPh sb="6" eb="8">
      <t>テンケン</t>
    </rPh>
    <phoneticPr fontId="2"/>
  </si>
  <si>
    <t>送別球技大会
卒業生を送る夕べ</t>
    <phoneticPr fontId="2"/>
  </si>
  <si>
    <t>進路研修</t>
  </si>
  <si>
    <t>履修ガイダンス</t>
    <phoneticPr fontId="2"/>
  </si>
  <si>
    <t>進路報告会</t>
    <rPh sb="0" eb="2">
      <t>シンロ</t>
    </rPh>
    <rPh sb="2" eb="5">
      <t>ホウコクカイ</t>
    </rPh>
    <phoneticPr fontId="2"/>
  </si>
  <si>
    <t>ＰＴＡ総会</t>
    <phoneticPr fontId="2"/>
  </si>
  <si>
    <t>前期生徒総会</t>
    <phoneticPr fontId="2"/>
  </si>
  <si>
    <t>伝票提出　</t>
    <phoneticPr fontId="2"/>
  </si>
  <si>
    <t>校内生活体験発表会</t>
    <phoneticPr fontId="2"/>
  </si>
  <si>
    <t>歓迎会　部紹介
前期委員選出　前期委員会</t>
    <rPh sb="0" eb="2">
      <t>カンゲイ</t>
    </rPh>
    <rPh sb="2" eb="3">
      <t>カイ</t>
    </rPh>
    <rPh sb="4" eb="5">
      <t>ブ</t>
    </rPh>
    <rPh sb="5" eb="7">
      <t>ショウカイ</t>
    </rPh>
    <rPh sb="8" eb="10">
      <t>ゼンキ</t>
    </rPh>
    <rPh sb="10" eb="12">
      <t>イイン</t>
    </rPh>
    <rPh sb="12" eb="14">
      <t>センシュツ</t>
    </rPh>
    <rPh sb="15" eb="17">
      <t>ゼンキ</t>
    </rPh>
    <rPh sb="17" eb="20">
      <t>イインカイ</t>
    </rPh>
    <phoneticPr fontId="2"/>
  </si>
  <si>
    <t>球技大会全校練習会</t>
    <rPh sb="4" eb="6">
      <t>ゼンコウ</t>
    </rPh>
    <rPh sb="8" eb="9">
      <t>カイ</t>
    </rPh>
    <phoneticPr fontId="2"/>
  </si>
  <si>
    <t>全校集会
全国定通大会報告会</t>
    <rPh sb="11" eb="14">
      <t>ホウコクカイ</t>
    </rPh>
    <phoneticPr fontId="2"/>
  </si>
  <si>
    <t>夜学祭準備（3）</t>
    <phoneticPr fontId="2"/>
  </si>
  <si>
    <t>前期期末成績会議</t>
    <rPh sb="0" eb="2">
      <t>ゼンキ</t>
    </rPh>
    <rPh sb="2" eb="4">
      <t>キマツ</t>
    </rPh>
    <rPh sb="4" eb="6">
      <t>セイセキ</t>
    </rPh>
    <rPh sb="6" eb="8">
      <t>カイギ</t>
    </rPh>
    <phoneticPr fontId="2"/>
  </si>
  <si>
    <t>性教育プログラム（各年次毎）</t>
    <rPh sb="0" eb="3">
      <t>セイキョウイク</t>
    </rPh>
    <phoneticPr fontId="2"/>
  </si>
  <si>
    <t>インターンシップ報告会</t>
    <rPh sb="8" eb="11">
      <t>ホウコクカイ</t>
    </rPh>
    <phoneticPr fontId="2"/>
  </si>
  <si>
    <t>遠足</t>
    <rPh sb="0" eb="2">
      <t>エンソク</t>
    </rPh>
    <phoneticPr fontId="2"/>
  </si>
  <si>
    <t xml:space="preserve">　     
</t>
    <phoneticPr fontId="2"/>
  </si>
  <si>
    <t xml:space="preserve">前期中間成績会議　 </t>
    <rPh sb="0" eb="2">
      <t>ゼンキ</t>
    </rPh>
    <rPh sb="2" eb="4">
      <t>チュウカン</t>
    </rPh>
    <rPh sb="4" eb="6">
      <t>セイセキ</t>
    </rPh>
    <rPh sb="6" eb="8">
      <t>カイギ</t>
    </rPh>
    <phoneticPr fontId="2"/>
  </si>
  <si>
    <t>議案書審議　　　　　</t>
    <phoneticPr fontId="2"/>
  </si>
  <si>
    <t>伝票提出 後期委員会</t>
    <phoneticPr fontId="2"/>
  </si>
  <si>
    <t xml:space="preserve">陸上8/9～8/12 </t>
    <rPh sb="0" eb="2">
      <t>リクジョウ</t>
    </rPh>
    <phoneticPr fontId="3"/>
  </si>
  <si>
    <t>軟式野球8/13～8/16</t>
    <phoneticPr fontId="2"/>
  </si>
  <si>
    <t>バドミントン8/15～8/18</t>
    <phoneticPr fontId="3"/>
  </si>
  <si>
    <t>学校閉庁日</t>
    <rPh sb="0" eb="2">
      <t>ガッコウ</t>
    </rPh>
    <rPh sb="2" eb="4">
      <t>ヘイチョウ</t>
    </rPh>
    <rPh sb="4" eb="5">
      <t>ヒ</t>
    </rPh>
    <phoneticPr fontId="2"/>
  </si>
  <si>
    <t>後期始業式 中間総括会議</t>
    <phoneticPr fontId="2"/>
  </si>
  <si>
    <t>3/2（月）全日制卒業式</t>
    <rPh sb="4" eb="5">
      <t>ゲツ</t>
    </rPh>
    <rPh sb="6" eb="9">
      <t>ゼンニチセイ</t>
    </rPh>
    <rPh sb="9" eb="12">
      <t>ソツギョウシキ</t>
    </rPh>
    <phoneticPr fontId="2"/>
  </si>
  <si>
    <t>後期生徒総会</t>
  </si>
  <si>
    <t>鶴工ものづくり展示会9日(土)10日(日)</t>
    <rPh sb="0" eb="1">
      <t>ツル</t>
    </rPh>
    <rPh sb="1" eb="2">
      <t>コウ</t>
    </rPh>
    <rPh sb="7" eb="10">
      <t>テンジカイ</t>
    </rPh>
    <rPh sb="11" eb="12">
      <t>ヒ</t>
    </rPh>
    <rPh sb="13" eb="14">
      <t>ド</t>
    </rPh>
    <rPh sb="17" eb="18">
      <t>ヒ</t>
    </rPh>
    <rPh sb="19" eb="20">
      <t>ヒ</t>
    </rPh>
    <phoneticPr fontId="2"/>
  </si>
  <si>
    <t>保健講話</t>
  </si>
  <si>
    <t>4/8(月)全日制 新任式・始業式</t>
    <rPh sb="4" eb="5">
      <t>ツキ</t>
    </rPh>
    <rPh sb="6" eb="9">
      <t>ゼンニチセイ</t>
    </rPh>
    <rPh sb="10" eb="12">
      <t>シンニン</t>
    </rPh>
    <rPh sb="12" eb="13">
      <t>シキ</t>
    </rPh>
    <rPh sb="14" eb="16">
      <t>シギョウ</t>
    </rPh>
    <rPh sb="16" eb="17">
      <t>シキ</t>
    </rPh>
    <phoneticPr fontId="2"/>
  </si>
  <si>
    <t>4/9(火)全日制 入学式</t>
    <rPh sb="4" eb="5">
      <t>ヒ</t>
    </rPh>
    <rPh sb="6" eb="9">
      <t>ゼンニチセイ</t>
    </rPh>
    <rPh sb="10" eb="13">
      <t>ニュウガクシキ</t>
    </rPh>
    <phoneticPr fontId="2"/>
  </si>
  <si>
    <t>眼科検診</t>
    <phoneticPr fontId="2"/>
  </si>
  <si>
    <t>SC来校日②</t>
    <phoneticPr fontId="2"/>
  </si>
  <si>
    <t>SC来校日③</t>
    <phoneticPr fontId="2"/>
  </si>
  <si>
    <t>　　　　SC来校日④</t>
    <phoneticPr fontId="2"/>
  </si>
  <si>
    <t>SC来校日⑤</t>
    <phoneticPr fontId="2"/>
  </si>
  <si>
    <t>SC来校日⑥</t>
    <phoneticPr fontId="2"/>
  </si>
  <si>
    <t>SC来校日⑦</t>
    <phoneticPr fontId="2"/>
  </si>
  <si>
    <t>SC来校日⑧</t>
    <rPh sb="2" eb="4">
      <t>ライコウ</t>
    </rPh>
    <rPh sb="4" eb="5">
      <t>ヒ</t>
    </rPh>
    <phoneticPr fontId="2"/>
  </si>
  <si>
    <t>SC来校日⑩</t>
    <phoneticPr fontId="2"/>
  </si>
  <si>
    <t>SC来校日⑪</t>
    <phoneticPr fontId="2"/>
  </si>
  <si>
    <t>SC来校日⑫</t>
    <phoneticPr fontId="2"/>
  </si>
  <si>
    <t>　　SC来校日⑭</t>
    <phoneticPr fontId="2"/>
  </si>
  <si>
    <t>　　　　　SC来校日⑮</t>
    <phoneticPr fontId="2"/>
  </si>
  <si>
    <t>SC来校日⑯</t>
    <phoneticPr fontId="2"/>
  </si>
  <si>
    <t>SC来校日⑰</t>
    <phoneticPr fontId="2"/>
  </si>
  <si>
    <t>　　　　　SC来校日⑲</t>
    <phoneticPr fontId="2"/>
  </si>
  <si>
    <t xml:space="preserve">
</t>
    <phoneticPr fontId="2"/>
  </si>
  <si>
    <t>壮行式、総体準備
機械製図検定（一次）</t>
    <phoneticPr fontId="2"/>
  </si>
  <si>
    <t>伝票提出　進路講話
機械製図検定（二次）</t>
    <rPh sb="0" eb="2">
      <t>デンピョウ</t>
    </rPh>
    <rPh sb="2" eb="4">
      <t>テイシュツ</t>
    </rPh>
    <rPh sb="17" eb="18">
      <t>２</t>
    </rPh>
    <phoneticPr fontId="2"/>
  </si>
  <si>
    <t>計算技術検定</t>
    <rPh sb="0" eb="2">
      <t>ケイサン</t>
    </rPh>
    <rPh sb="2" eb="4">
      <t>ギジュツ</t>
    </rPh>
    <rPh sb="4" eb="6">
      <t>ケンテイ</t>
    </rPh>
    <phoneticPr fontId="2"/>
  </si>
  <si>
    <t>情報技術検定</t>
    <rPh sb="0" eb="2">
      <t>ジョウホウ</t>
    </rPh>
    <rPh sb="2" eb="4">
      <t>ギジュツ</t>
    </rPh>
    <rPh sb="4" eb="6">
      <t>ケンテイ</t>
    </rPh>
    <phoneticPr fontId="2"/>
  </si>
  <si>
    <t>　　基礎製図検定</t>
    <phoneticPr fontId="2"/>
  </si>
  <si>
    <t xml:space="preserve"> 　</t>
    <phoneticPr fontId="2"/>
  </si>
  <si>
    <t xml:space="preserve"> </t>
    <phoneticPr fontId="2"/>
  </si>
  <si>
    <t>後期中間成績会議
パソコン検定</t>
    <rPh sb="4" eb="6">
      <t>セイセキ</t>
    </rPh>
    <rPh sb="6" eb="8">
      <t>カイギ</t>
    </rPh>
    <phoneticPr fontId="2"/>
  </si>
  <si>
    <t>天皇誕生日</t>
    <rPh sb="0" eb="2">
      <t>テンノウ</t>
    </rPh>
    <rPh sb="2" eb="5">
      <t>タンジョウビ</t>
    </rPh>
    <phoneticPr fontId="2"/>
  </si>
  <si>
    <t>夜学祭準備（1）　　</t>
    <phoneticPr fontId="2"/>
  </si>
  <si>
    <t>食育指導　
球技大会全校練習会</t>
    <rPh sb="10" eb="12">
      <t>ゼンコウ</t>
    </rPh>
    <rPh sb="14" eb="15">
      <t>カイ</t>
    </rPh>
    <phoneticPr fontId="2"/>
  </si>
  <si>
    <t>給食記念日 　SC来校日①　</t>
    <phoneticPr fontId="2"/>
  </si>
  <si>
    <r>
      <rPr>
        <sz val="8"/>
        <rFont val="ＭＳ 明朝"/>
        <family val="1"/>
        <charset val="128"/>
      </rPr>
      <t>SC来校日</t>
    </r>
    <r>
      <rPr>
        <sz val="10"/>
        <rFont val="ＭＳ 明朝"/>
        <family val="1"/>
        <charset val="128"/>
      </rPr>
      <t>⑨</t>
    </r>
    <phoneticPr fontId="2"/>
  </si>
  <si>
    <t>即位の日</t>
    <rPh sb="0" eb="2">
      <t>ソクイ</t>
    </rPh>
    <rPh sb="3" eb="4">
      <t>ヒ</t>
    </rPh>
    <phoneticPr fontId="2"/>
  </si>
  <si>
    <t>退位の日</t>
    <rPh sb="0" eb="2">
      <t>タイイ</t>
    </rPh>
    <rPh sb="3" eb="4">
      <t>ヒ</t>
    </rPh>
    <phoneticPr fontId="2"/>
  </si>
  <si>
    <t>　　　　SC来校日⑬</t>
    <rPh sb="6" eb="8">
      <t>ライコウ</t>
    </rPh>
    <rPh sb="8" eb="9">
      <t>ヒ</t>
    </rPh>
    <phoneticPr fontId="2"/>
  </si>
  <si>
    <t>全国定通大会壮行式
球技大会</t>
    <phoneticPr fontId="2"/>
  </si>
  <si>
    <t>議案書審議 　 　
胸部Ｘ線検査</t>
    <phoneticPr fontId="2"/>
  </si>
  <si>
    <t>全校集会
応急手当実技講習会</t>
    <phoneticPr fontId="2"/>
  </si>
  <si>
    <t>4/19(木)協力会役員会</t>
  </si>
  <si>
    <t>5/15(月)協力会総会</t>
    <rPh sb="5" eb="6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</si>
  <si>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</si>
  <si>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</si>
  <si>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</si>
  <si>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</si>
  <si>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</si>
  <si>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</si>
  <si>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</si>
  <si>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</si>
  <si>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</si>
  <si>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</si>
  <si>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</si>
  <si>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</si>
  <si>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パソコン検定
ＣＡＤ検定</t>
    <phoneticPr fontId="2"/>
  </si>
  <si>
    <t>前期終業式 前期委員会反省
後期委員選出 後期委員会</t>
    <phoneticPr fontId="2"/>
  </si>
  <si>
    <t>身体計測　進路ガイダンス
進路希望調査</t>
    <phoneticPr fontId="2"/>
  </si>
  <si>
    <t>尿検査　車両免許検査
就業調査　部集会</t>
    <rPh sb="8" eb="10">
      <t>ケンサ</t>
    </rPh>
    <phoneticPr fontId="2"/>
  </si>
  <si>
    <t>生徒理解検査
内科検診</t>
    <rPh sb="0" eb="2">
      <t>セイト</t>
    </rPh>
    <rPh sb="2" eb="4">
      <t>リカイ</t>
    </rPh>
    <rPh sb="4" eb="6">
      <t>ケンサ</t>
    </rPh>
    <rPh sb="7" eb="9">
      <t>ナイカ</t>
    </rPh>
    <rPh sb="9" eb="11">
      <t>ケンシン</t>
    </rPh>
    <phoneticPr fontId="2"/>
  </si>
  <si>
    <t>田川地区高教研
（生徒休業日）</t>
    <phoneticPr fontId="2"/>
  </si>
  <si>
    <t>県定通総体（米沢）
卒業アルバム黎明写真撮影</t>
    <rPh sb="6" eb="8">
      <t>ヨネザワ</t>
    </rPh>
    <rPh sb="10" eb="12">
      <t>ソツギョウ</t>
    </rPh>
    <phoneticPr fontId="2"/>
  </si>
  <si>
    <t>備　　　　　　　考</t>
    <rPh sb="0" eb="1">
      <t>ビ</t>
    </rPh>
    <rPh sb="8" eb="9">
      <t>コウ</t>
    </rPh>
    <phoneticPr fontId="3"/>
  </si>
  <si>
    <t>追認定試験</t>
    <rPh sb="0" eb="1">
      <t>ツイ</t>
    </rPh>
    <rPh sb="1" eb="3">
      <t>ニンテイ</t>
    </rPh>
    <rPh sb="3" eb="5">
      <t>シケン</t>
    </rPh>
    <phoneticPr fontId="2"/>
  </si>
  <si>
    <t>第１回学校評議員会</t>
    <rPh sb="0" eb="1">
      <t>ダイ</t>
    </rPh>
    <rPh sb="2" eb="3">
      <t>カイ</t>
    </rPh>
    <rPh sb="3" eb="5">
      <t>ガッコウ</t>
    </rPh>
    <rPh sb="5" eb="8">
      <t>ヒョウギイン</t>
    </rPh>
    <rPh sb="8" eb="9">
      <t>カイ</t>
    </rPh>
    <phoneticPr fontId="2"/>
  </si>
  <si>
    <t>日本漢字能力検定</t>
    <rPh sb="0" eb="2">
      <t>ニホン</t>
    </rPh>
    <rPh sb="2" eb="4">
      <t>カンジ</t>
    </rPh>
    <rPh sb="4" eb="6">
      <t>ノウリョク</t>
    </rPh>
    <rPh sb="6" eb="8">
      <t>ケンテイ</t>
    </rPh>
    <phoneticPr fontId="2"/>
  </si>
  <si>
    <t>危険物取扱者試験 22日(土)鶴岡</t>
    <rPh sb="0" eb="3">
      <t>キケンブツ</t>
    </rPh>
    <rPh sb="3" eb="5">
      <t>トリアツカイ</t>
    </rPh>
    <rPh sb="5" eb="6">
      <t>シャ</t>
    </rPh>
    <rPh sb="6" eb="8">
      <t>シケン</t>
    </rPh>
    <rPh sb="11" eb="12">
      <t>ヒ</t>
    </rPh>
    <rPh sb="13" eb="14">
      <t>ド</t>
    </rPh>
    <rPh sb="15" eb="17">
      <t>ツルオカ</t>
    </rPh>
    <phoneticPr fontId="2"/>
  </si>
  <si>
    <t>(進路四者面談(４年次))</t>
    <rPh sb="1" eb="3">
      <t>シンロ</t>
    </rPh>
    <rPh sb="3" eb="4">
      <t>４</t>
    </rPh>
    <rPh sb="4" eb="5">
      <t>シャ</t>
    </rPh>
    <rPh sb="5" eb="7">
      <t>メンダン</t>
    </rPh>
    <rPh sb="9" eb="10">
      <t>ネン</t>
    </rPh>
    <rPh sb="10" eb="11">
      <t>ジ</t>
    </rPh>
    <phoneticPr fontId="2"/>
  </si>
  <si>
    <t>職員研修会（食物アレルギー対応）</t>
    <rPh sb="0" eb="2">
      <t>ショクイン</t>
    </rPh>
    <rPh sb="2" eb="5">
      <t>ケンシュウカイ</t>
    </rPh>
    <rPh sb="6" eb="8">
      <t>ショクモツ</t>
    </rPh>
    <rPh sb="13" eb="15">
      <t>タイオウ</t>
    </rPh>
    <phoneticPr fontId="2"/>
  </si>
  <si>
    <t>インターンシップ 7/24～26</t>
    <phoneticPr fontId="2"/>
  </si>
  <si>
    <t>全国高等学校定通体育大会</t>
    <rPh sb="0" eb="2">
      <t>ゼンコク</t>
    </rPh>
    <rPh sb="2" eb="4">
      <t>コウトウ</t>
    </rPh>
    <rPh sb="4" eb="6">
      <t>ガッコウ</t>
    </rPh>
    <rPh sb="6" eb="7">
      <t>テイ</t>
    </rPh>
    <rPh sb="7" eb="8">
      <t>ツウ</t>
    </rPh>
    <rPh sb="8" eb="10">
      <t>タイイク</t>
    </rPh>
    <rPh sb="10" eb="12">
      <t>タイカイ</t>
    </rPh>
    <phoneticPr fontId="2"/>
  </si>
  <si>
    <t>柔道8/4</t>
    <rPh sb="0" eb="2">
      <t>ジュウドウ</t>
    </rPh>
    <phoneticPr fontId="2"/>
  </si>
  <si>
    <t>卓球8/6～8/8</t>
    <phoneticPr fontId="2"/>
  </si>
  <si>
    <t>バスケットボール7/28～8/1</t>
    <phoneticPr fontId="2"/>
  </si>
  <si>
    <t>地区高校新人大会 10（土）,11（日）</t>
    <rPh sb="12" eb="13">
      <t>ド</t>
    </rPh>
    <rPh sb="18" eb="19">
      <t>ヒ</t>
    </rPh>
    <phoneticPr fontId="3"/>
  </si>
  <si>
    <t>防災学習会</t>
    <phoneticPr fontId="2"/>
  </si>
  <si>
    <t>危険物取扱者試験 12日(土)酒田</t>
    <rPh sb="0" eb="3">
      <t>キケンブツ</t>
    </rPh>
    <rPh sb="3" eb="5">
      <t>トリアツカイ</t>
    </rPh>
    <rPh sb="5" eb="6">
      <t>シャ</t>
    </rPh>
    <rPh sb="6" eb="8">
      <t>シケン</t>
    </rPh>
    <rPh sb="11" eb="12">
      <t>ヒ</t>
    </rPh>
    <rPh sb="13" eb="14">
      <t>ド</t>
    </rPh>
    <rPh sb="15" eb="17">
      <t>サカタ</t>
    </rPh>
    <phoneticPr fontId="2"/>
  </si>
  <si>
    <t>危険物取扱者試験 26日(土)鶴岡</t>
    <rPh sb="0" eb="3">
      <t>キケンブツ</t>
    </rPh>
    <rPh sb="3" eb="5">
      <t>トリアツカイ</t>
    </rPh>
    <rPh sb="5" eb="6">
      <t>シャ</t>
    </rPh>
    <rPh sb="6" eb="8">
      <t>シケン</t>
    </rPh>
    <rPh sb="11" eb="12">
      <t>ヒ</t>
    </rPh>
    <rPh sb="13" eb="14">
      <t>ド</t>
    </rPh>
    <rPh sb="15" eb="17">
      <t>ツルオカ</t>
    </rPh>
    <phoneticPr fontId="2"/>
  </si>
  <si>
    <t>衛生委員会</t>
    <phoneticPr fontId="2"/>
  </si>
  <si>
    <r>
      <t>定通併修連絡協議会（</t>
    </r>
    <r>
      <rPr>
        <sz val="10"/>
        <color theme="1"/>
        <rFont val="ＭＳ 明朝"/>
        <family val="1"/>
        <charset val="128"/>
      </rPr>
      <t>鶴工</t>
    </r>
    <r>
      <rPr>
        <sz val="10"/>
        <rFont val="ＭＳ 明朝"/>
        <family val="1"/>
        <charset val="128"/>
      </rPr>
      <t>）</t>
    </r>
    <rPh sb="0" eb="1">
      <t>テイ</t>
    </rPh>
    <rPh sb="1" eb="2">
      <t>ツウ</t>
    </rPh>
    <rPh sb="2" eb="3">
      <t>ヘイ</t>
    </rPh>
    <rPh sb="3" eb="4">
      <t>シュウ</t>
    </rPh>
    <rPh sb="4" eb="6">
      <t>レンラク</t>
    </rPh>
    <rPh sb="6" eb="9">
      <t>キョウギカイ</t>
    </rPh>
    <rPh sb="10" eb="11">
      <t>ツル</t>
    </rPh>
    <rPh sb="11" eb="12">
      <t>コウ</t>
    </rPh>
    <phoneticPr fontId="2"/>
  </si>
  <si>
    <t>高卒程度認定試験</t>
    <rPh sb="0" eb="2">
      <t>コウソツ</t>
    </rPh>
    <rPh sb="2" eb="4">
      <t>テイド</t>
    </rPh>
    <rPh sb="4" eb="6">
      <t>ニンテイ</t>
    </rPh>
    <rPh sb="6" eb="8">
      <t>シケン</t>
    </rPh>
    <phoneticPr fontId="2"/>
  </si>
  <si>
    <t>学校評価アンケート</t>
    <rPh sb="0" eb="2">
      <t>ガッコウ</t>
    </rPh>
    <rPh sb="2" eb="4">
      <t>ヒョウカ</t>
    </rPh>
    <phoneticPr fontId="2"/>
  </si>
  <si>
    <r>
      <rPr>
        <sz val="10"/>
        <color theme="1"/>
        <rFont val="ＭＳ 明朝"/>
        <family val="1"/>
        <charset val="128"/>
      </rPr>
      <t>中学校訪問</t>
    </r>
    <r>
      <rPr>
        <sz val="10"/>
        <color theme="0"/>
        <rFont val="ＭＳ 明朝"/>
        <family val="1"/>
        <charset val="128"/>
      </rPr>
      <t xml:space="preserve"> 12/4～12/22</t>
    </r>
    <rPh sb="0" eb="3">
      <t>チュウガッコウ</t>
    </rPh>
    <rPh sb="3" eb="5">
      <t>ホウモン</t>
    </rPh>
    <phoneticPr fontId="2"/>
  </si>
  <si>
    <t>進路四者面談（全校）</t>
    <rPh sb="0" eb="2">
      <t>シンロ</t>
    </rPh>
    <rPh sb="2" eb="4">
      <t>ヨンシャ</t>
    </rPh>
    <rPh sb="4" eb="6">
      <t>メンダン</t>
    </rPh>
    <rPh sb="7" eb="9">
      <t>ゼンコウ</t>
    </rPh>
    <phoneticPr fontId="2"/>
  </si>
  <si>
    <t>危険物取扱者試験 14日(土)鶴岡</t>
    <rPh sb="0" eb="3">
      <t>キケンブツ</t>
    </rPh>
    <rPh sb="3" eb="5">
      <t>トリアツカイ</t>
    </rPh>
    <rPh sb="5" eb="6">
      <t>シャ</t>
    </rPh>
    <rPh sb="6" eb="8">
      <t>シケン</t>
    </rPh>
    <rPh sb="11" eb="12">
      <t>ヒ</t>
    </rPh>
    <rPh sb="13" eb="14">
      <t>ド</t>
    </rPh>
    <rPh sb="15" eb="17">
      <t>ツルオカ</t>
    </rPh>
    <phoneticPr fontId="2"/>
  </si>
  <si>
    <t>課題研究発表会</t>
    <phoneticPr fontId="2"/>
  </si>
  <si>
    <t>生活リズム・あいさつ重点週間</t>
    <rPh sb="0" eb="2">
      <t>セイカツ</t>
    </rPh>
    <rPh sb="10" eb="12">
      <t>ジュウテン</t>
    </rPh>
    <rPh sb="12" eb="14">
      <t>シュウカン</t>
    </rPh>
    <phoneticPr fontId="2"/>
  </si>
  <si>
    <t>卒業アルバム・黎明写真撮影</t>
    <phoneticPr fontId="2"/>
  </si>
  <si>
    <t>卒業予定者追認定試験</t>
    <rPh sb="0" eb="2">
      <t>ソツギョウ</t>
    </rPh>
    <rPh sb="2" eb="5">
      <t>ヨテイシャ</t>
    </rPh>
    <rPh sb="5" eb="6">
      <t>ツイ</t>
    </rPh>
    <rPh sb="6" eb="8">
      <t>ニンテイ</t>
    </rPh>
    <rPh sb="8" eb="10">
      <t>シケン</t>
    </rPh>
    <phoneticPr fontId="2"/>
  </si>
  <si>
    <t>転編入試験</t>
    <rPh sb="0" eb="1">
      <t>テン</t>
    </rPh>
    <rPh sb="1" eb="3">
      <t>ヘンニュウ</t>
    </rPh>
    <rPh sb="3" eb="5">
      <t>シケン</t>
    </rPh>
    <phoneticPr fontId="2"/>
  </si>
  <si>
    <t>鶴南通信判定会議</t>
    <rPh sb="0" eb="1">
      <t>ツル</t>
    </rPh>
    <rPh sb="1" eb="2">
      <t>ミナミ</t>
    </rPh>
    <rPh sb="2" eb="4">
      <t>ツウシン</t>
    </rPh>
    <rPh sb="4" eb="6">
      <t>ハンテイ</t>
    </rPh>
    <rPh sb="6" eb="8">
      <t>カイギ</t>
    </rPh>
    <phoneticPr fontId="2"/>
  </si>
  <si>
    <r>
      <t>進路四者面談</t>
    </r>
    <r>
      <rPr>
        <sz val="10"/>
        <color theme="0"/>
        <rFont val="ＭＳ 明朝"/>
        <family val="1"/>
        <charset val="128"/>
      </rPr>
      <t>(3年)</t>
    </r>
    <rPh sb="0" eb="2">
      <t>シンロ</t>
    </rPh>
    <rPh sb="2" eb="3">
      <t>４</t>
    </rPh>
    <rPh sb="3" eb="4">
      <t>シャ</t>
    </rPh>
    <rPh sb="4" eb="6">
      <t>メンダン</t>
    </rPh>
    <rPh sb="8" eb="9">
      <t>ネン</t>
    </rPh>
    <phoneticPr fontId="2"/>
  </si>
  <si>
    <t>アーク溶接講習</t>
    <rPh sb="3" eb="5">
      <t>ヨウセツ</t>
    </rPh>
    <rPh sb="5" eb="7">
      <t>コウシュウ</t>
    </rPh>
    <phoneticPr fontId="2"/>
  </si>
  <si>
    <t>第３回学校評議員会</t>
    <rPh sb="0" eb="1">
      <t>ダイ</t>
    </rPh>
    <rPh sb="2" eb="3">
      <t>カイ</t>
    </rPh>
    <rPh sb="3" eb="5">
      <t>ガッコウ</t>
    </rPh>
    <rPh sb="5" eb="8">
      <t>ヒョウギイン</t>
    </rPh>
    <rPh sb="8" eb="9">
      <t>カイ</t>
    </rPh>
    <phoneticPr fontId="2"/>
  </si>
  <si>
    <t>第２回学校評議員会</t>
    <phoneticPr fontId="2"/>
  </si>
  <si>
    <t>2020年度</t>
  </si>
  <si>
    <t>4/10(金) 入学式</t>
    <rPh sb="5" eb="6">
      <t>キン</t>
    </rPh>
    <rPh sb="8" eb="11">
      <t>ニュウガクシキ</t>
    </rPh>
    <phoneticPr fontId="3"/>
  </si>
  <si>
    <t>4/ 9(木) 始業式･新任式</t>
    <rPh sb="5" eb="6">
      <t>モク</t>
    </rPh>
    <rPh sb="8" eb="10">
      <t>シギョウ</t>
    </rPh>
    <rPh sb="10" eb="11">
      <t>シキ</t>
    </rPh>
    <rPh sb="12" eb="14">
      <t>シンニン</t>
    </rPh>
    <rPh sb="14" eb="15">
      <t>シキ</t>
    </rPh>
    <phoneticPr fontId="3"/>
  </si>
  <si>
    <t>4/ 8(水) 始業式･新任式</t>
    <rPh sb="5" eb="6">
      <t>スイ</t>
    </rPh>
    <rPh sb="8" eb="10">
      <t>シギョウ</t>
    </rPh>
    <rPh sb="10" eb="11">
      <t>シキ</t>
    </rPh>
    <rPh sb="12" eb="14">
      <t>シンニン</t>
    </rPh>
    <rPh sb="14" eb="15">
      <t>シキ</t>
    </rPh>
    <phoneticPr fontId="3"/>
  </si>
  <si>
    <t>4/ 9(木) 入学式</t>
    <rPh sb="5" eb="6">
      <t>モク</t>
    </rPh>
    <rPh sb="8" eb="11">
      <t>ニュウガクシキ</t>
    </rPh>
    <phoneticPr fontId="3"/>
  </si>
  <si>
    <t>※全日制</t>
    <rPh sb="1" eb="4">
      <t>ゼンニチセイ</t>
    </rPh>
    <phoneticPr fontId="3"/>
  </si>
  <si>
    <t xml:space="preserve">  月
日</t>
    <phoneticPr fontId="2"/>
  </si>
  <si>
    <t>２０１９年度　行事予定表</t>
    <rPh sb="4" eb="5">
      <t>ネン</t>
    </rPh>
    <phoneticPr fontId="3"/>
  </si>
  <si>
    <t>立会演説会
生徒会役員選挙</t>
    <rPh sb="11" eb="13">
      <t>センキョ</t>
    </rPh>
    <phoneticPr fontId="2"/>
  </si>
  <si>
    <t>学校保健委員会</t>
    <phoneticPr fontId="2"/>
  </si>
  <si>
    <t>夜学祭　計算技術検定</t>
    <phoneticPr fontId="2"/>
  </si>
  <si>
    <t>推薦選抜（全日制）
           SC来校日⑱</t>
    <phoneticPr fontId="2"/>
  </si>
  <si>
    <t>就職試験開始　敬老の日</t>
    <rPh sb="0" eb="2">
      <t>シュウショク</t>
    </rPh>
    <rPh sb="2" eb="4">
      <t>シケン</t>
    </rPh>
    <rPh sb="4" eb="6">
      <t>カイシ</t>
    </rPh>
    <phoneticPr fontId="3"/>
  </si>
  <si>
    <t xml:space="preserve">生徒理解検査
ＰＴＡ役員会 </t>
    <rPh sb="10" eb="13">
      <t>ヤクインカイ</t>
    </rPh>
    <phoneticPr fontId="2"/>
  </si>
  <si>
    <t>　　：職員会議　　　 ：昼間登校日　　　 ：一斉退校日　　　　：課題検討委員会</t>
    <rPh sb="12" eb="14">
      <t>チュウカン</t>
    </rPh>
    <rPh sb="14" eb="17">
      <t>トウコウビ</t>
    </rPh>
    <rPh sb="22" eb="24">
      <t>イッセイ</t>
    </rPh>
    <rPh sb="24" eb="26">
      <t>タイコウ</t>
    </rPh>
    <rPh sb="26" eb="27">
      <t>ニチ</t>
    </rPh>
    <rPh sb="32" eb="34">
      <t>カダイ</t>
    </rPh>
    <rPh sb="34" eb="36">
      <t>ケントウ</t>
    </rPh>
    <rPh sb="36" eb="39">
      <t>イインカイ</t>
    </rPh>
    <phoneticPr fontId="3"/>
  </si>
  <si>
    <t>月
   日</t>
    <phoneticPr fontId="3"/>
  </si>
  <si>
    <t>山形県立鶴岡工業高等学校 （定時制）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</si>
</sst>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前期授業日数　 　&quot;#,###&quot;日&quot;"/>
    <numFmt numFmtId="177" formatCode="&quot;前期授業日数　　&quot;#,###"/>
    <numFmt numFmtId="178" formatCode="&quot;後期授業日数  　&quot;#,###&quot;日&quot;"/>
    <numFmt numFmtId="179" formatCode="&quot;卒業者授業日数　　&quot;#,###&quot;日&quot;"/>
    <numFmt numFmtId="180" formatCode="&quot;授業日数　　&quot;#,###&quot;日&quot;"/>
    <numFmt numFmtId="181" formatCode="&quot;卒業者給食日数　　&quot;#,###&quot;日&quot;"/>
    <numFmt numFmtId="182" formatCode="&quot;授業日数　&quot;#,###&quot;日&quot;"/>
    <numFmt numFmtId="183" formatCode="&quot;給食日数　&quot;#,###&quot;日&quot;"/>
    <numFmt numFmtId="184" formatCode="&quot;給食日数　　&quot;#,###&quot;日&quot;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i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36"/>
      <name val="ＭＳ ゴシック"/>
      <family val="3"/>
      <charset val="128"/>
    </font>
    <font>
      <b/>
      <sz val="18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 tint="-0.14999847407452621"/>
        <bgColor indexed="8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 diagonalUp="1"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>
      <left style="medium">
        <color indexed="8"/>
      </left>
      <right/>
      <top style="thin">
        <color indexed="8"/>
      </top>
      <bottom style="medium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/>
      <top/>
      <bottom style="double">
        <color indexed="8"/>
      </bottom>
      <diagonal style="thin">
        <color indexed="8"/>
      </diagonal>
    </border>
    <border diagonalUp="1">
      <left/>
      <right/>
      <top/>
      <bottom style="double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double">
        <color indexed="8"/>
      </bottom>
      <diagonal style="thin">
        <color indexed="8"/>
      </diagonal>
    </border>
    <border diagonalUp="1">
      <left style="medium">
        <color indexed="8"/>
      </left>
      <right/>
      <top style="medium">
        <color indexed="8"/>
      </top>
      <bottom style="double">
        <color indexed="8"/>
      </bottom>
      <diagonal style="thin">
        <color indexed="8"/>
      </diagonal>
    </border>
    <border diagonalUp="1">
      <left/>
      <right/>
      <top style="medium">
        <color indexed="8"/>
      </top>
      <bottom style="double">
        <color indexed="8"/>
      </bottom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thick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 diagonalUp="1">
      <left style="medium">
        <color indexed="64"/>
      </left>
      <right/>
      <top style="medium">
        <color indexed="8"/>
      </top>
      <bottom style="double">
        <color indexed="8"/>
      </bottom>
      <diagonal style="thin">
        <color indexed="64"/>
      </diagonal>
    </border>
    <border diagonalUp="1">
      <left/>
      <right/>
      <top style="medium">
        <color indexed="8"/>
      </top>
      <bottom style="double">
        <color indexed="8"/>
      </bottom>
      <diagonal style="thin">
        <color indexed="64"/>
      </diagonal>
    </border>
    <border diagonalUp="1">
      <left/>
      <right style="medium">
        <color indexed="8"/>
      </right>
      <top style="medium">
        <color indexed="8"/>
      </top>
      <bottom style="double">
        <color indexed="8"/>
      </bottom>
      <diagonal style="thin">
        <color indexed="64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 diagonalUp="1">
      <left/>
      <right style="medium">
        <color indexed="64"/>
      </right>
      <top style="medium">
        <color indexed="8"/>
      </top>
      <bottom style="double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>
      <alignment vertical="center"/>
    </xf>
  </cellStyleXfs>
  <cellXfs count="410">
    <xf numFmtId="0" fontId="0" fillId="0" borderId="0" xfId="0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4" fillId="2" borderId="10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vertical="center"/>
    </xf>
    <xf numFmtId="0" fontId="9" fillId="6" borderId="17" xfId="0" applyNumberFormat="1" applyFont="1" applyFill="1" applyBorder="1" applyAlignment="1">
      <alignment horizontal="left" vertical="center" wrapText="1"/>
    </xf>
    <xf numFmtId="0" fontId="6" fillId="2" borderId="18" xfId="0" applyNumberFormat="1" applyFont="1" applyFill="1" applyBorder="1" applyAlignment="1">
      <alignment horizontal="center" vertical="center"/>
    </xf>
    <xf numFmtId="0" fontId="9" fillId="6" borderId="12" xfId="0" applyNumberFormat="1" applyFont="1" applyFill="1" applyBorder="1" applyAlignment="1">
      <alignment horizontal="left" vertical="center" wrapText="1"/>
    </xf>
    <xf numFmtId="0" fontId="6" fillId="6" borderId="21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left" vertical="center" wrapText="1"/>
    </xf>
    <xf numFmtId="0" fontId="4" fillId="8" borderId="10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>
      <alignment vertical="center" wrapText="1"/>
    </xf>
    <xf numFmtId="0" fontId="6" fillId="6" borderId="12" xfId="0" applyNumberFormat="1" applyFont="1" applyFill="1" applyBorder="1" applyAlignment="1">
      <alignment horizontal="left" vertical="center" wrapText="1"/>
    </xf>
    <xf numFmtId="0" fontId="4" fillId="2" borderId="28" xfId="0" applyNumberFormat="1" applyFont="1" applyFill="1" applyBorder="1" applyAlignment="1">
      <alignment vertical="center" wrapText="1"/>
    </xf>
    <xf numFmtId="0" fontId="6" fillId="2" borderId="29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8" borderId="21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6" fillId="6" borderId="31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6" fillId="6" borderId="34" xfId="0" applyNumberFormat="1" applyFont="1" applyFill="1" applyBorder="1" applyAlignment="1">
      <alignment horizontal="center" vertical="center" wrapText="1"/>
    </xf>
    <xf numFmtId="0" fontId="6" fillId="6" borderId="17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vertical="center" wrapText="1"/>
    </xf>
    <xf numFmtId="0" fontId="6" fillId="6" borderId="24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vertical="center" wrapText="1"/>
    </xf>
    <xf numFmtId="0" fontId="6" fillId="6" borderId="43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vertical="center"/>
    </xf>
    <xf numFmtId="0" fontId="6" fillId="0" borderId="41" xfId="0" applyNumberFormat="1" applyFont="1" applyFill="1" applyBorder="1" applyAlignment="1">
      <alignment horizontal="left" vertical="center" wrapText="1"/>
    </xf>
    <xf numFmtId="0" fontId="6" fillId="3" borderId="41" xfId="0" applyNumberFormat="1" applyFont="1" applyFill="1" applyBorder="1" applyAlignment="1">
      <alignment horizontal="left" vertical="center" wrapText="1"/>
    </xf>
    <xf numFmtId="0" fontId="4" fillId="2" borderId="45" xfId="0" applyNumberFormat="1" applyFont="1" applyFill="1" applyBorder="1" applyAlignment="1">
      <alignment vertical="center" wrapText="1"/>
    </xf>
    <xf numFmtId="0" fontId="6" fillId="2" borderId="46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left" vertical="center" wrapText="1"/>
    </xf>
    <xf numFmtId="0" fontId="6" fillId="6" borderId="41" xfId="0" applyNumberFormat="1" applyFont="1" applyFill="1" applyBorder="1" applyAlignment="1">
      <alignment horizontal="left" vertical="center" wrapText="1"/>
    </xf>
    <xf numFmtId="0" fontId="4" fillId="8" borderId="12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vertical="center" wrapText="1"/>
    </xf>
    <xf numFmtId="0" fontId="6" fillId="2" borderId="52" xfId="0" applyNumberFormat="1" applyFont="1" applyFill="1" applyBorder="1" applyAlignment="1">
      <alignment horizontal="center" vertical="center"/>
    </xf>
    <xf numFmtId="0" fontId="8" fillId="6" borderId="53" xfId="0" applyNumberFormat="1" applyFont="1" applyFill="1" applyBorder="1" applyAlignment="1">
      <alignment horizontal="left" vertical="center" wrapText="1"/>
    </xf>
    <xf numFmtId="0" fontId="6" fillId="3" borderId="17" xfId="0" applyNumberFormat="1" applyFont="1" applyFill="1" applyBorder="1" applyAlignment="1">
      <alignment horizontal="left" vertical="center" wrapText="1"/>
    </xf>
    <xf numFmtId="0" fontId="4" fillId="8" borderId="55" xfId="0" applyNumberFormat="1" applyFont="1" applyFill="1" applyBorder="1" applyAlignment="1">
      <alignment vertical="center" wrapText="1"/>
    </xf>
    <xf numFmtId="0" fontId="6" fillId="6" borderId="58" xfId="0" applyNumberFormat="1" applyFont="1" applyFill="1" applyBorder="1" applyAlignment="1">
      <alignment horizontal="left" vertical="center" wrapText="1"/>
    </xf>
    <xf numFmtId="0" fontId="4" fillId="2" borderId="59" xfId="0" applyNumberFormat="1" applyFont="1" applyFill="1" applyBorder="1" applyAlignment="1">
      <alignment vertical="center" wrapText="1"/>
    </xf>
    <xf numFmtId="0" fontId="6" fillId="0" borderId="59" xfId="0" applyNumberFormat="1" applyFont="1" applyFill="1" applyBorder="1" applyAlignment="1">
      <alignment horizontal="left" vertical="center" wrapText="1"/>
    </xf>
    <xf numFmtId="0" fontId="6" fillId="2" borderId="6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4" fillId="2" borderId="59" xfId="0" applyNumberFormat="1" applyFont="1" applyFill="1" applyBorder="1" applyAlignment="1">
      <alignment vertical="center"/>
    </xf>
    <xf numFmtId="0" fontId="4" fillId="8" borderId="59" xfId="0" applyNumberFormat="1" applyFont="1" applyFill="1" applyBorder="1" applyAlignment="1">
      <alignment vertical="center"/>
    </xf>
    <xf numFmtId="0" fontId="6" fillId="6" borderId="35" xfId="0" applyNumberFormat="1" applyFont="1" applyFill="1" applyBorder="1" applyAlignment="1">
      <alignment horizontal="left" vertical="center" wrapText="1"/>
    </xf>
    <xf numFmtId="0" fontId="6" fillId="0" borderId="62" xfId="0" applyNumberFormat="1" applyFont="1" applyFill="1" applyBorder="1" applyAlignment="1">
      <alignment horizontal="left" vertical="center" wrapText="1"/>
    </xf>
    <xf numFmtId="0" fontId="4" fillId="8" borderId="59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4" fillId="2" borderId="62" xfId="0" applyNumberFormat="1" applyFont="1" applyFill="1" applyBorder="1" applyAlignment="1">
      <alignment vertical="center" wrapText="1"/>
    </xf>
    <xf numFmtId="0" fontId="6" fillId="2" borderId="6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8" borderId="62" xfId="0" applyNumberFormat="1" applyFont="1" applyFill="1" applyBorder="1" applyAlignment="1">
      <alignment vertical="center" wrapText="1"/>
    </xf>
    <xf numFmtId="0" fontId="4" fillId="8" borderId="45" xfId="0" applyNumberFormat="1" applyFont="1" applyFill="1" applyBorder="1" applyAlignment="1">
      <alignment vertical="center"/>
    </xf>
    <xf numFmtId="0" fontId="6" fillId="1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4" fillId="2" borderId="15" xfId="0" applyNumberFormat="1" applyFont="1" applyFill="1" applyBorder="1" applyAlignment="1">
      <alignment vertical="center"/>
    </xf>
    <xf numFmtId="0" fontId="4" fillId="8" borderId="15" xfId="0" applyNumberFormat="1" applyFont="1" applyFill="1" applyBorder="1" applyAlignment="1">
      <alignment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8" fillId="6" borderId="19" xfId="0" applyNumberFormat="1" applyFont="1" applyFill="1" applyBorder="1" applyAlignment="1">
      <alignment horizontal="left" vertical="center" wrapText="1"/>
    </xf>
    <xf numFmtId="0" fontId="4" fillId="2" borderId="62" xfId="0" applyNumberFormat="1" applyFont="1" applyFill="1" applyBorder="1" applyAlignment="1">
      <alignment vertical="center"/>
    </xf>
    <xf numFmtId="0" fontId="4" fillId="2" borderId="73" xfId="0" applyNumberFormat="1" applyFont="1" applyFill="1" applyBorder="1" applyAlignment="1">
      <alignment vertical="center" wrapText="1"/>
    </xf>
    <xf numFmtId="0" fontId="4" fillId="8" borderId="45" xfId="0" applyNumberFormat="1" applyFont="1" applyFill="1" applyBorder="1" applyAlignment="1">
      <alignment vertical="center" wrapText="1"/>
    </xf>
    <xf numFmtId="0" fontId="6" fillId="3" borderId="54" xfId="0" applyNumberFormat="1" applyFont="1" applyFill="1" applyBorder="1" applyAlignment="1">
      <alignment horizontal="left" vertical="center" wrapText="1"/>
    </xf>
    <xf numFmtId="0" fontId="6" fillId="0" borderId="54" xfId="0" applyNumberFormat="1" applyFont="1" applyFill="1" applyBorder="1" applyAlignment="1">
      <alignment horizontal="left" vertical="center" wrapText="1"/>
    </xf>
    <xf numFmtId="0" fontId="9" fillId="6" borderId="5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8" fillId="6" borderId="12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6" fillId="0" borderId="43" xfId="0" applyNumberFormat="1" applyFont="1" applyFill="1" applyBorder="1" applyAlignment="1">
      <alignment horizontal="left" vertical="center" wrapText="1"/>
    </xf>
    <xf numFmtId="0" fontId="7" fillId="0" borderId="41" xfId="0" applyNumberFormat="1" applyFont="1" applyFill="1" applyBorder="1" applyAlignment="1">
      <alignment horizontal="left" vertical="center" wrapText="1"/>
    </xf>
    <xf numFmtId="0" fontId="9" fillId="6" borderId="41" xfId="0" applyNumberFormat="1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4" fillId="8" borderId="8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left" vertical="center" wrapText="1"/>
    </xf>
    <xf numFmtId="0" fontId="8" fillId="6" borderId="8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vertical="center"/>
    </xf>
    <xf numFmtId="0" fontId="6" fillId="6" borderId="17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6" fillId="6" borderId="58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6" borderId="53" xfId="0" applyNumberFormat="1" applyFont="1" applyFill="1" applyBorder="1" applyAlignment="1">
      <alignment horizontal="left" vertical="center" wrapText="1"/>
    </xf>
    <xf numFmtId="0" fontId="6" fillId="0" borderId="85" xfId="0" applyNumberFormat="1" applyFont="1" applyFill="1" applyBorder="1" applyAlignment="1">
      <alignment horizontal="left" vertical="center" wrapText="1"/>
    </xf>
    <xf numFmtId="0" fontId="6" fillId="0" borderId="86" xfId="0" applyNumberFormat="1" applyFont="1" applyFill="1" applyBorder="1" applyAlignment="1">
      <alignment horizontal="left" vertical="center" wrapText="1"/>
    </xf>
    <xf numFmtId="0" fontId="4" fillId="8" borderId="87" xfId="0" applyNumberFormat="1" applyFont="1" applyFill="1" applyBorder="1" applyAlignment="1">
      <alignment vertical="center" wrapText="1"/>
    </xf>
    <xf numFmtId="0" fontId="4" fillId="2" borderId="28" xfId="0" applyNumberFormat="1" applyFont="1" applyFill="1" applyBorder="1" applyAlignment="1">
      <alignment horizontal="right" vertical="center" wrapText="1"/>
    </xf>
    <xf numFmtId="0" fontId="4" fillId="2" borderId="89" xfId="0" applyNumberFormat="1" applyFont="1" applyFill="1" applyBorder="1" applyAlignment="1">
      <alignment vertical="center" wrapText="1"/>
    </xf>
    <xf numFmtId="0" fontId="4" fillId="8" borderId="91" xfId="0" applyNumberFormat="1" applyFont="1" applyFill="1" applyBorder="1" applyAlignment="1">
      <alignment vertical="center" wrapText="1"/>
    </xf>
    <xf numFmtId="0" fontId="4" fillId="8" borderId="41" xfId="0" applyNumberFormat="1" applyFont="1" applyFill="1" applyBorder="1" applyAlignment="1">
      <alignment vertical="center" wrapText="1"/>
    </xf>
    <xf numFmtId="0" fontId="6" fillId="6" borderId="93" xfId="0" applyNumberFormat="1" applyFont="1" applyFill="1" applyBorder="1" applyAlignment="1">
      <alignment horizontal="left" vertical="center" wrapText="1"/>
    </xf>
    <xf numFmtId="0" fontId="4" fillId="2" borderId="94" xfId="0" applyNumberFormat="1" applyFont="1" applyFill="1" applyBorder="1" applyAlignment="1">
      <alignment vertical="center" wrapText="1"/>
    </xf>
    <xf numFmtId="0" fontId="6" fillId="0" borderId="93" xfId="0" applyNumberFormat="1" applyFont="1" applyFill="1" applyBorder="1" applyAlignment="1">
      <alignment horizontal="left" vertical="center" wrapText="1"/>
    </xf>
    <xf numFmtId="0" fontId="4" fillId="8" borderId="94" xfId="0" applyNumberFormat="1" applyFont="1" applyFill="1" applyBorder="1" applyAlignment="1">
      <alignment vertical="center" wrapText="1"/>
    </xf>
    <xf numFmtId="0" fontId="6" fillId="6" borderId="43" xfId="0" applyNumberFormat="1" applyFont="1" applyFill="1" applyBorder="1" applyAlignment="1">
      <alignment horizontal="left" vertical="center" wrapText="1"/>
    </xf>
    <xf numFmtId="0" fontId="4" fillId="8" borderId="80" xfId="0" applyNumberFormat="1" applyFont="1" applyFill="1" applyBorder="1" applyAlignment="1">
      <alignment vertical="center" wrapText="1"/>
    </xf>
    <xf numFmtId="0" fontId="4" fillId="8" borderId="17" xfId="0" applyNumberFormat="1" applyFont="1" applyFill="1" applyBorder="1" applyAlignment="1">
      <alignment vertical="center" wrapText="1"/>
    </xf>
    <xf numFmtId="0" fontId="4" fillId="8" borderId="17" xfId="0" applyNumberFormat="1" applyFont="1" applyFill="1" applyBorder="1" applyAlignment="1">
      <alignment vertical="center"/>
    </xf>
    <xf numFmtId="0" fontId="5" fillId="8" borderId="105" xfId="0" applyFont="1" applyFill="1" applyBorder="1" applyAlignment="1">
      <alignment vertical="center" wrapText="1"/>
    </xf>
    <xf numFmtId="0" fontId="6" fillId="2" borderId="106" xfId="0" applyNumberFormat="1" applyFont="1" applyFill="1" applyBorder="1" applyAlignment="1">
      <alignment horizontal="center" vertical="center"/>
    </xf>
    <xf numFmtId="0" fontId="6" fillId="0" borderId="108" xfId="0" applyNumberFormat="1" applyFont="1" applyFill="1" applyBorder="1" applyAlignment="1">
      <alignment horizontal="left" vertical="center" wrapText="1"/>
    </xf>
    <xf numFmtId="0" fontId="4" fillId="8" borderId="109" xfId="0" applyNumberFormat="1" applyFont="1" applyFill="1" applyBorder="1" applyAlignment="1">
      <alignment vertical="center" wrapText="1"/>
    </xf>
    <xf numFmtId="0" fontId="4" fillId="2" borderId="113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121" xfId="0" applyNumberFormat="1" applyFont="1" applyBorder="1" applyAlignment="1">
      <alignment vertical="center"/>
    </xf>
    <xf numFmtId="0" fontId="4" fillId="0" borderId="122" xfId="0" applyNumberFormat="1" applyFont="1" applyBorder="1" applyAlignment="1">
      <alignment vertical="center"/>
    </xf>
    <xf numFmtId="0" fontId="7" fillId="0" borderId="122" xfId="0" applyNumberFormat="1" applyFont="1" applyBorder="1" applyAlignment="1">
      <alignment vertical="center"/>
    </xf>
    <xf numFmtId="0" fontId="7" fillId="0" borderId="123" xfId="0" applyNumberFormat="1" applyFont="1" applyBorder="1" applyAlignment="1">
      <alignment vertical="center"/>
    </xf>
    <xf numFmtId="0" fontId="7" fillId="0" borderId="122" xfId="0" applyNumberFormat="1" applyFont="1" applyBorder="1" applyAlignment="1">
      <alignment horizontal="left" vertical="center"/>
    </xf>
    <xf numFmtId="0" fontId="7" fillId="0" borderId="119" xfId="0" applyNumberFormat="1" applyFont="1" applyBorder="1" applyAlignment="1">
      <alignment horizontal="left" vertical="center"/>
    </xf>
    <xf numFmtId="0" fontId="7" fillId="0" borderId="124" xfId="0" applyNumberFormat="1" applyFont="1" applyBorder="1" applyAlignment="1">
      <alignment horizontal="left" vertical="center"/>
    </xf>
    <xf numFmtId="0" fontId="4" fillId="0" borderId="12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4" fillId="0" borderId="123" xfId="0" applyNumberFormat="1" applyFont="1" applyBorder="1" applyAlignment="1">
      <alignment horizontal="left" vertical="center"/>
    </xf>
    <xf numFmtId="0" fontId="7" fillId="0" borderId="126" xfId="0" applyNumberFormat="1" applyFont="1" applyBorder="1" applyAlignment="1">
      <alignment vertical="center"/>
    </xf>
    <xf numFmtId="0" fontId="7" fillId="0" borderId="117" xfId="0" applyNumberFormat="1" applyFont="1" applyBorder="1" applyAlignment="1">
      <alignment vertical="center"/>
    </xf>
    <xf numFmtId="0" fontId="4" fillId="0" borderId="127" xfId="0" applyNumberFormat="1" applyFont="1" applyBorder="1" applyAlignment="1">
      <alignment vertical="center"/>
    </xf>
    <xf numFmtId="0" fontId="7" fillId="0" borderId="11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12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25" xfId="0" applyNumberFormat="1" applyFont="1" applyBorder="1" applyAlignment="1">
      <alignment horizontal="left" vertical="center"/>
    </xf>
    <xf numFmtId="0" fontId="7" fillId="0" borderId="127" xfId="0" applyNumberFormat="1" applyFont="1" applyBorder="1" applyAlignment="1">
      <alignment horizontal="left" vertical="center"/>
    </xf>
    <xf numFmtId="0" fontId="4" fillId="0" borderId="117" xfId="0" applyNumberFormat="1" applyFont="1" applyBorder="1" applyAlignment="1">
      <alignment horizontal="left" vertical="center"/>
    </xf>
    <xf numFmtId="0" fontId="6" fillId="0" borderId="12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horizontal="left" vertical="center"/>
    </xf>
    <xf numFmtId="0" fontId="7" fillId="0" borderId="12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27" xfId="0" applyNumberFormat="1" applyFont="1" applyBorder="1" applyAlignment="1">
      <alignment horizontal="left" vertical="center"/>
    </xf>
    <xf numFmtId="0" fontId="4" fillId="0" borderId="118" xfId="0" applyNumberFormat="1" applyFont="1" applyBorder="1" applyAlignment="1">
      <alignment vertical="center"/>
    </xf>
    <xf numFmtId="0" fontId="7" fillId="0" borderId="127" xfId="0" applyNumberFormat="1" applyFont="1" applyBorder="1" applyAlignment="1">
      <alignment horizontal="right" vertical="center"/>
    </xf>
    <xf numFmtId="0" fontId="7" fillId="0" borderId="126" xfId="0" applyNumberFormat="1" applyFont="1" applyFill="1" applyBorder="1" applyAlignment="1">
      <alignment vertical="center"/>
    </xf>
    <xf numFmtId="0" fontId="7" fillId="0" borderId="12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25" xfId="0" applyNumberFormat="1" applyFont="1" applyBorder="1" applyAlignment="1">
      <alignment horizontal="right" vertical="center"/>
    </xf>
    <xf numFmtId="0" fontId="4" fillId="0" borderId="12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6" fillId="0" borderId="127" xfId="0" applyNumberFormat="1" applyFont="1" applyBorder="1" applyAlignment="1">
      <alignment horizontal="left" vertical="center"/>
    </xf>
    <xf numFmtId="0" fontId="7" fillId="0" borderId="130" xfId="0" applyNumberFormat="1" applyFont="1" applyBorder="1" applyAlignment="1">
      <alignment horizontal="right" vertical="center"/>
    </xf>
    <xf numFmtId="0" fontId="7" fillId="0" borderId="131" xfId="0" applyNumberFormat="1" applyFont="1" applyBorder="1" applyAlignment="1">
      <alignment horizontal="right" vertical="center"/>
    </xf>
    <xf numFmtId="0" fontId="7" fillId="0" borderId="128" xfId="0" applyNumberFormat="1" applyFont="1" applyBorder="1" applyAlignment="1">
      <alignment horizontal="left" vertical="center"/>
    </xf>
    <xf numFmtId="0" fontId="4" fillId="0" borderId="130" xfId="0" applyNumberFormat="1" applyFont="1" applyBorder="1" applyAlignment="1">
      <alignment horizontal="right" vertical="center"/>
    </xf>
    <xf numFmtId="0" fontId="7" fillId="0" borderId="133" xfId="0" applyNumberFormat="1" applyFont="1" applyBorder="1" applyAlignment="1">
      <alignment horizontal="left" vertical="center"/>
    </xf>
    <xf numFmtId="0" fontId="7" fillId="0" borderId="13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6" fillId="6" borderId="104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10" borderId="24" xfId="0" applyNumberFormat="1" applyFont="1" applyFill="1" applyBorder="1" applyAlignment="1">
      <alignment horizontal="left" vertical="center" wrapText="1"/>
    </xf>
    <xf numFmtId="0" fontId="6" fillId="6" borderId="21" xfId="0" applyNumberFormat="1" applyFont="1" applyFill="1" applyBorder="1" applyAlignment="1">
      <alignment horizontal="lef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41" xfId="0" applyNumberFormat="1" applyFont="1" applyFill="1" applyBorder="1" applyAlignment="1">
      <alignment horizontal="center" vertical="center" wrapText="1"/>
    </xf>
    <xf numFmtId="0" fontId="6" fillId="6" borderId="12" xfId="0" applyNumberFormat="1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Border="1" applyAlignment="1">
      <alignment vertical="center"/>
    </xf>
    <xf numFmtId="0" fontId="6" fillId="0" borderId="4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6" borderId="72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72" xfId="0" applyNumberFormat="1" applyFont="1" applyFill="1" applyBorder="1" applyAlignment="1">
      <alignment horizontal="left" vertical="center" wrapText="1"/>
    </xf>
    <xf numFmtId="0" fontId="9" fillId="6" borderId="24" xfId="0" applyNumberFormat="1" applyFont="1" applyFill="1" applyBorder="1" applyAlignment="1">
      <alignment horizontal="left" vertical="center" wrapText="1"/>
    </xf>
    <xf numFmtId="0" fontId="9" fillId="6" borderId="15" xfId="0" applyNumberFormat="1" applyFont="1" applyFill="1" applyBorder="1" applyAlignment="1">
      <alignment horizontal="left" vertical="center" wrapText="1"/>
    </xf>
    <xf numFmtId="0" fontId="9" fillId="0" borderId="62" xfId="0" applyNumberFormat="1" applyFont="1" applyFill="1" applyBorder="1" applyAlignment="1">
      <alignment horizontal="left" vertical="center" wrapText="1"/>
    </xf>
    <xf numFmtId="0" fontId="9" fillId="6" borderId="85" xfId="0" applyNumberFormat="1" applyFont="1" applyFill="1" applyBorder="1" applyAlignment="1">
      <alignment horizontal="left" vertical="center" wrapText="1"/>
    </xf>
    <xf numFmtId="0" fontId="9" fillId="6" borderId="43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6" borderId="93" xfId="0" applyNumberFormat="1" applyFont="1" applyFill="1" applyBorder="1" applyAlignment="1">
      <alignment horizontal="left" vertical="center" wrapText="1"/>
    </xf>
    <xf numFmtId="0" fontId="11" fillId="6" borderId="27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/>
    </xf>
    <xf numFmtId="0" fontId="8" fillId="6" borderId="24" xfId="0" applyNumberFormat="1" applyFont="1" applyFill="1" applyBorder="1" applyAlignment="1">
      <alignment horizontal="left" vertical="center" wrapText="1"/>
    </xf>
    <xf numFmtId="0" fontId="6" fillId="6" borderId="90" xfId="0" applyNumberFormat="1" applyFont="1" applyFill="1" applyBorder="1" applyAlignment="1">
      <alignment horizontal="center" vertical="center" wrapText="1"/>
    </xf>
    <xf numFmtId="0" fontId="8" fillId="6" borderId="2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126" xfId="0" applyNumberFormat="1" applyFont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right" vertical="center" wrapText="1"/>
    </xf>
    <xf numFmtId="0" fontId="6" fillId="0" borderId="17" xfId="0" applyNumberFormat="1" applyFont="1" applyFill="1" applyBorder="1" applyAlignment="1">
      <alignment horizontal="right" vertical="center" wrapText="1"/>
    </xf>
    <xf numFmtId="0" fontId="8" fillId="0" borderId="24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 shrinkToFit="1"/>
    </xf>
    <xf numFmtId="0" fontId="6" fillId="0" borderId="17" xfId="0" applyNumberFormat="1" applyFont="1" applyFill="1" applyBorder="1" applyAlignment="1">
      <alignment vertical="center" wrapText="1"/>
    </xf>
    <xf numFmtId="0" fontId="7" fillId="0" borderId="72" xfId="0" applyNumberFormat="1" applyFont="1" applyFill="1" applyBorder="1" applyAlignment="1">
      <alignment horizontal="left" vertical="center" wrapText="1"/>
    </xf>
    <xf numFmtId="0" fontId="6" fillId="0" borderId="67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67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8" borderId="23" xfId="0" applyNumberFormat="1" applyFont="1" applyFill="1" applyBorder="1" applyAlignment="1">
      <alignment horizontal="center" vertical="center" shrinkToFit="1"/>
    </xf>
    <xf numFmtId="0" fontId="1" fillId="8" borderId="38" xfId="0" applyNumberFormat="1" applyFont="1" applyFill="1" applyBorder="1" applyAlignment="1">
      <alignment horizontal="center" vertical="center" shrinkToFit="1"/>
    </xf>
    <xf numFmtId="0" fontId="1" fillId="8" borderId="49" xfId="0" applyNumberFormat="1" applyFont="1" applyFill="1" applyBorder="1" applyAlignment="1">
      <alignment horizontal="center" vertical="center" shrinkToFit="1"/>
    </xf>
    <xf numFmtId="0" fontId="1" fillId="8" borderId="57" xfId="0" applyNumberFormat="1" applyFont="1" applyFill="1" applyBorder="1" applyAlignment="1">
      <alignment horizontal="center" vertical="center" shrinkToFit="1"/>
    </xf>
    <xf numFmtId="0" fontId="1" fillId="8" borderId="78" xfId="0" applyNumberFormat="1" applyFont="1" applyFill="1" applyBorder="1" applyAlignment="1">
      <alignment horizontal="center" vertical="center" shrinkToFit="1"/>
    </xf>
    <xf numFmtId="0" fontId="1" fillId="8" borderId="63" xfId="0" applyNumberFormat="1" applyFont="1" applyFill="1" applyBorder="1" applyAlignment="1">
      <alignment horizontal="center" vertical="center" shrinkToFit="1"/>
    </xf>
    <xf numFmtId="0" fontId="1" fillId="6" borderId="14" xfId="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4" borderId="51" xfId="0" applyNumberFormat="1" applyFont="1" applyFill="1" applyBorder="1" applyAlignment="1">
      <alignment horizontal="center" vertical="center" shrinkToFit="1"/>
    </xf>
    <xf numFmtId="0" fontId="1" fillId="4" borderId="14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8" borderId="14" xfId="0" applyNumberFormat="1" applyFont="1" applyFill="1" applyBorder="1" applyAlignment="1">
      <alignment horizontal="center" vertical="center" shrinkToFit="1"/>
    </xf>
    <xf numFmtId="0" fontId="1" fillId="6" borderId="68" xfId="0" applyNumberFormat="1" applyFont="1" applyFill="1" applyBorder="1" applyAlignment="1">
      <alignment horizontal="center" vertical="center" shrinkToFit="1"/>
    </xf>
    <xf numFmtId="0" fontId="1" fillId="4" borderId="68" xfId="0" applyNumberFormat="1" applyFont="1" applyFill="1" applyBorder="1" applyAlignment="1">
      <alignment horizontal="center" vertical="center" shrinkToFit="1"/>
    </xf>
    <xf numFmtId="0" fontId="1" fillId="0" borderId="69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shrinkToFit="1"/>
    </xf>
    <xf numFmtId="0" fontId="1" fillId="4" borderId="42" xfId="0" applyNumberFormat="1" applyFont="1" applyFill="1" applyBorder="1" applyAlignment="1">
      <alignment horizontal="center" vertical="center" shrinkToFit="1"/>
    </xf>
    <xf numFmtId="0" fontId="1" fillId="6" borderId="51" xfId="0" applyNumberFormat="1" applyFont="1" applyFill="1" applyBorder="1" applyAlignment="1">
      <alignment horizontal="center" vertical="center" shrinkToFit="1"/>
    </xf>
    <xf numFmtId="0" fontId="1" fillId="6" borderId="11" xfId="0" applyNumberFormat="1" applyFont="1" applyFill="1" applyBorder="1" applyAlignment="1">
      <alignment horizontal="center" vertical="center" shrinkToFit="1"/>
    </xf>
    <xf numFmtId="0" fontId="1" fillId="3" borderId="42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6" borderId="42" xfId="0" applyNumberFormat="1" applyFont="1" applyFill="1" applyBorder="1" applyAlignment="1">
      <alignment horizontal="center" vertical="center" shrinkToFit="1"/>
    </xf>
    <xf numFmtId="0" fontId="1" fillId="9" borderId="14" xfId="0" applyNumberFormat="1" applyFont="1" applyFill="1" applyBorder="1" applyAlignment="1">
      <alignment horizontal="center" vertical="center" shrinkToFit="1"/>
    </xf>
    <xf numFmtId="0" fontId="1" fillId="5" borderId="14" xfId="0" applyNumberFormat="1" applyFont="1" applyFill="1" applyBorder="1" applyAlignment="1">
      <alignment horizontal="center" vertical="center" shrinkToFit="1"/>
    </xf>
    <xf numFmtId="0" fontId="1" fillId="5" borderId="69" xfId="0" applyNumberFormat="1" applyFont="1" applyFill="1" applyBorder="1" applyAlignment="1">
      <alignment horizontal="center" vertical="center" shrinkToFit="1"/>
    </xf>
    <xf numFmtId="0" fontId="1" fillId="3" borderId="51" xfId="0" applyNumberFormat="1" applyFont="1" applyFill="1" applyBorder="1" applyAlignment="1">
      <alignment horizontal="center" vertical="center" shrinkToFit="1"/>
    </xf>
    <xf numFmtId="0" fontId="1" fillId="9" borderId="42" xfId="0" applyNumberFormat="1" applyFont="1" applyFill="1" applyBorder="1" applyAlignment="1">
      <alignment horizontal="center" vertical="center" shrinkToFit="1"/>
    </xf>
    <xf numFmtId="0" fontId="1" fillId="9" borderId="51" xfId="0" applyNumberFormat="1" applyFont="1" applyFill="1" applyBorder="1" applyAlignment="1">
      <alignment horizontal="center" vertical="center" shrinkToFit="1"/>
    </xf>
    <xf numFmtId="0" fontId="1" fillId="6" borderId="25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9" borderId="75" xfId="0" applyNumberFormat="1" applyFont="1" applyFill="1" applyBorder="1" applyAlignment="1">
      <alignment horizontal="center" vertical="center" shrinkToFit="1"/>
    </xf>
    <xf numFmtId="0" fontId="1" fillId="0" borderId="92" xfId="0" applyNumberFormat="1" applyFont="1" applyFill="1" applyBorder="1" applyAlignment="1">
      <alignment horizontal="center" vertical="center" shrinkToFit="1"/>
    </xf>
    <xf numFmtId="0" fontId="1" fillId="3" borderId="14" xfId="0" applyNumberFormat="1" applyFont="1" applyFill="1" applyBorder="1" applyAlignment="1">
      <alignment horizontal="center" vertical="center" shrinkToFit="1"/>
    </xf>
    <xf numFmtId="0" fontId="1" fillId="5" borderId="68" xfId="0" applyNumberFormat="1" applyFont="1" applyFill="1" applyBorder="1" applyAlignment="1">
      <alignment horizontal="center" vertical="center" shrinkToFit="1"/>
    </xf>
    <xf numFmtId="0" fontId="1" fillId="9" borderId="11" xfId="0" applyNumberFormat="1" applyFont="1" applyFill="1" applyBorder="1" applyAlignment="1">
      <alignment horizontal="center" vertical="center" shrinkToFit="1"/>
    </xf>
    <xf numFmtId="0" fontId="1" fillId="9" borderId="68" xfId="0" applyNumberFormat="1" applyFont="1" applyFill="1" applyBorder="1" applyAlignment="1">
      <alignment horizontal="center" vertical="center" shrinkToFit="1"/>
    </xf>
    <xf numFmtId="0" fontId="1" fillId="3" borderId="68" xfId="0" applyNumberFormat="1" applyFont="1" applyFill="1" applyBorder="1" applyAlignment="1">
      <alignment horizontal="center" vertical="center" shrinkToFit="1"/>
    </xf>
    <xf numFmtId="0" fontId="1" fillId="4" borderId="69" xfId="0" applyNumberFormat="1" applyFont="1" applyFill="1" applyBorder="1" applyAlignment="1">
      <alignment horizontal="center" vertical="center" shrinkToFit="1"/>
    </xf>
    <xf numFmtId="0" fontId="1" fillId="0" borderId="107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5" borderId="51" xfId="0" applyNumberFormat="1" applyFont="1" applyFill="1" applyBorder="1" applyAlignment="1">
      <alignment horizontal="center" vertical="center" shrinkToFit="1"/>
    </xf>
    <xf numFmtId="0" fontId="1" fillId="6" borderId="107" xfId="0" applyNumberFormat="1" applyFont="1" applyFill="1" applyBorder="1" applyAlignment="1">
      <alignment horizontal="center" vertical="center" shrinkToFit="1"/>
    </xf>
    <xf numFmtId="0" fontId="1" fillId="7" borderId="14" xfId="0" applyNumberFormat="1" applyFont="1" applyFill="1" applyBorder="1" applyAlignment="1">
      <alignment horizontal="center" vertical="center" shrinkToFit="1"/>
    </xf>
    <xf numFmtId="0" fontId="1" fillId="0" borderId="114" xfId="0" applyNumberFormat="1" applyFont="1" applyFill="1" applyBorder="1" applyAlignment="1">
      <alignment horizontal="center" vertical="center" shrinkToFit="1"/>
    </xf>
    <xf numFmtId="0" fontId="1" fillId="8" borderId="33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1" fillId="9" borderId="33" xfId="0" applyNumberFormat="1" applyFont="1" applyFill="1" applyBorder="1" applyAlignment="1">
      <alignment horizontal="center" vertical="center" shrinkToFit="1"/>
    </xf>
    <xf numFmtId="0" fontId="1" fillId="9" borderId="84" xfId="0" applyNumberFormat="1" applyFont="1" applyFill="1" applyBorder="1" applyAlignment="1">
      <alignment horizontal="center" vertical="center" shrinkToFit="1"/>
    </xf>
    <xf numFmtId="0" fontId="1" fillId="9" borderId="117" xfId="0" applyNumberFormat="1" applyFont="1" applyFill="1" applyBorder="1" applyAlignment="1">
      <alignment horizontal="center" vertical="center" shrinkToFit="1"/>
    </xf>
    <xf numFmtId="0" fontId="1" fillId="8" borderId="22" xfId="0" applyNumberFormat="1" applyFont="1" applyFill="1" applyBorder="1" applyAlignment="1">
      <alignment horizontal="center" vertical="center" shrinkToFit="1"/>
    </xf>
    <xf numFmtId="0" fontId="1" fillId="8" borderId="30" xfId="0" applyNumberFormat="1" applyFont="1" applyFill="1" applyBorder="1" applyAlignment="1">
      <alignment horizontal="center" vertical="center" shrinkToFit="1"/>
    </xf>
    <xf numFmtId="0" fontId="1" fillId="8" borderId="48" xfId="0" applyNumberFormat="1" applyFont="1" applyFill="1" applyBorder="1" applyAlignment="1">
      <alignment horizontal="center" vertical="center" shrinkToFit="1"/>
    </xf>
    <xf numFmtId="0" fontId="1" fillId="8" borderId="56" xfId="0" applyNumberFormat="1" applyFont="1" applyFill="1" applyBorder="1" applyAlignment="1">
      <alignment horizontal="center" vertical="center" shrinkToFit="1"/>
    </xf>
    <xf numFmtId="0" fontId="1" fillId="8" borderId="61" xfId="0" applyNumberFormat="1" applyFont="1" applyFill="1" applyBorder="1" applyAlignment="1">
      <alignment horizontal="center" vertical="center" shrinkToFit="1"/>
    </xf>
    <xf numFmtId="0" fontId="1" fillId="8" borderId="66" xfId="0" applyNumberFormat="1" applyFont="1" applyFill="1" applyBorder="1" applyAlignment="1">
      <alignment horizontal="center" vertical="center" shrinkToFit="1"/>
    </xf>
    <xf numFmtId="0" fontId="1" fillId="8" borderId="118" xfId="0" applyNumberFormat="1" applyFont="1" applyFill="1" applyBorder="1" applyAlignment="1">
      <alignment horizontal="center" vertical="center" shrinkToFit="1"/>
    </xf>
    <xf numFmtId="0" fontId="1" fillId="9" borderId="8" xfId="0" applyNumberFormat="1" applyFont="1" applyFill="1" applyBorder="1" applyAlignment="1">
      <alignment horizontal="center" vertical="center" shrinkToFit="1"/>
    </xf>
    <xf numFmtId="0" fontId="1" fillId="5" borderId="39" xfId="0" applyNumberFormat="1" applyFont="1" applyFill="1" applyBorder="1" applyAlignment="1">
      <alignment horizontal="center" vertical="center" shrinkToFit="1"/>
    </xf>
    <xf numFmtId="0" fontId="1" fillId="6" borderId="8" xfId="0" applyNumberFormat="1" applyFont="1" applyFill="1" applyBorder="1" applyAlignment="1">
      <alignment horizontal="center" vertical="center" shrinkToFit="1"/>
    </xf>
    <xf numFmtId="0" fontId="1" fillId="8" borderId="65" xfId="0" applyNumberFormat="1" applyFont="1" applyFill="1" applyBorder="1" applyAlignment="1">
      <alignment horizontal="center" vertical="center" shrinkToFit="1"/>
    </xf>
    <xf numFmtId="0" fontId="1" fillId="8" borderId="25" xfId="0" applyNumberFormat="1" applyFont="1" applyFill="1" applyBorder="1" applyAlignment="1">
      <alignment horizontal="center" vertical="center" shrinkToFit="1"/>
    </xf>
    <xf numFmtId="0" fontId="1" fillId="4" borderId="70" xfId="0" applyNumberFormat="1" applyFont="1" applyFill="1" applyBorder="1" applyAlignment="1">
      <alignment horizontal="center" vertical="center" shrinkToFit="1"/>
    </xf>
    <xf numFmtId="0" fontId="1" fillId="6" borderId="71" xfId="0" applyNumberFormat="1" applyFont="1" applyFill="1" applyBorder="1" applyAlignment="1">
      <alignment horizontal="center" vertical="center" shrinkToFit="1"/>
    </xf>
    <xf numFmtId="0" fontId="1" fillId="0" borderId="74" xfId="0" applyNumberFormat="1" applyFont="1" applyFill="1" applyBorder="1" applyAlignment="1">
      <alignment horizontal="center" vertical="center" shrinkToFit="1"/>
    </xf>
    <xf numFmtId="0" fontId="1" fillId="8" borderId="8" xfId="0" applyNumberFormat="1" applyFont="1" applyFill="1" applyBorder="1" applyAlignment="1">
      <alignment horizontal="center" vertical="center" shrinkToFit="1"/>
    </xf>
    <xf numFmtId="0" fontId="1" fillId="4" borderId="79" xfId="0" applyNumberFormat="1" applyFont="1" applyFill="1" applyBorder="1" applyAlignment="1">
      <alignment horizontal="center" vertical="center" shrinkToFit="1"/>
    </xf>
    <xf numFmtId="0" fontId="1" fillId="6" borderId="74" xfId="0" applyNumberFormat="1" applyFont="1" applyFill="1" applyBorder="1" applyAlignment="1">
      <alignment horizontal="center" vertical="center" shrinkToFit="1"/>
    </xf>
    <xf numFmtId="0" fontId="1" fillId="4" borderId="25" xfId="0" applyNumberFormat="1" applyFont="1" applyFill="1" applyBorder="1" applyAlignment="1">
      <alignment horizontal="center" vertical="center" shrinkToFit="1"/>
    </xf>
    <xf numFmtId="0" fontId="1" fillId="3" borderId="8" xfId="0" applyNumberFormat="1" applyFont="1" applyFill="1" applyBorder="1" applyAlignment="1">
      <alignment horizontal="center" vertical="center" shrinkToFit="1"/>
    </xf>
    <xf numFmtId="0" fontId="1" fillId="6" borderId="65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Border="1" applyAlignment="1">
      <alignment horizontal="center" vertical="center" shrinkToFit="1"/>
    </xf>
    <xf numFmtId="0" fontId="13" fillId="0" borderId="5" xfId="0" applyNumberFormat="1" applyFont="1" applyBorder="1" applyAlignment="1">
      <alignment horizontal="center" vertical="center" shrinkToFit="1"/>
    </xf>
    <xf numFmtId="0" fontId="13" fillId="0" borderId="2" xfId="0" applyNumberFormat="1" applyFont="1" applyBorder="1" applyAlignment="1">
      <alignment horizontal="justify" vertical="center" shrinkToFit="1"/>
    </xf>
    <xf numFmtId="0" fontId="1" fillId="9" borderId="138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left" vertical="center" wrapText="1"/>
    </xf>
    <xf numFmtId="0" fontId="9" fillId="6" borderId="35" xfId="0" applyNumberFormat="1" applyFont="1" applyFill="1" applyBorder="1" applyAlignment="1">
      <alignment horizontal="left" vertical="center" wrapText="1"/>
    </xf>
    <xf numFmtId="0" fontId="9" fillId="6" borderId="67" xfId="0" applyNumberFormat="1" applyFont="1" applyFill="1" applyBorder="1" applyAlignment="1">
      <alignment horizontal="left" vertical="center" wrapText="1"/>
    </xf>
    <xf numFmtId="179" fontId="6" fillId="0" borderId="63" xfId="0" applyNumberFormat="1" applyFont="1" applyBorder="1" applyAlignment="1">
      <alignment vertical="center"/>
    </xf>
    <xf numFmtId="178" fontId="6" fillId="0" borderId="136" xfId="0" applyNumberFormat="1" applyFont="1" applyBorder="1" applyAlignment="1">
      <alignment vertical="center"/>
    </xf>
    <xf numFmtId="179" fontId="6" fillId="0" borderId="136" xfId="0" applyNumberFormat="1" applyFont="1" applyBorder="1" applyAlignment="1">
      <alignment vertical="center"/>
    </xf>
    <xf numFmtId="180" fontId="6" fillId="0" borderId="136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80" fontId="6" fillId="0" borderId="63" xfId="0" applyNumberFormat="1" applyFont="1" applyBorder="1" applyAlignment="1">
      <alignment vertical="center"/>
    </xf>
    <xf numFmtId="0" fontId="4" fillId="0" borderId="14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justify" vertical="center" wrapText="1"/>
    </xf>
    <xf numFmtId="0" fontId="6" fillId="0" borderId="40" xfId="0" applyNumberFormat="1" applyFont="1" applyFill="1" applyBorder="1" applyAlignment="1">
      <alignment horizontal="left" vertical="center" wrapText="1"/>
    </xf>
    <xf numFmtId="0" fontId="6" fillId="6" borderId="50" xfId="0" applyNumberFormat="1" applyFont="1" applyFill="1" applyBorder="1" applyAlignment="1">
      <alignment horizontal="left" vertical="center" wrapText="1"/>
    </xf>
    <xf numFmtId="0" fontId="6" fillId="6" borderId="0" xfId="0" applyNumberFormat="1" applyFont="1" applyFill="1" applyAlignment="1">
      <alignment horizontal="left" vertical="center" wrapText="1"/>
    </xf>
    <xf numFmtId="0" fontId="5" fillId="6" borderId="34" xfId="0" applyNumberFormat="1" applyFont="1" applyFill="1" applyBorder="1" applyAlignment="1">
      <alignment horizontal="left" vertical="center" wrapText="1"/>
    </xf>
    <xf numFmtId="0" fontId="6" fillId="4" borderId="59" xfId="0" applyNumberFormat="1" applyFont="1" applyFill="1" applyBorder="1" applyAlignment="1">
      <alignment horizontal="left" vertical="center" wrapText="1" shrinkToFit="1"/>
    </xf>
    <xf numFmtId="0" fontId="6" fillId="0" borderId="43" xfId="0" applyNumberFormat="1" applyFont="1" applyFill="1" applyBorder="1" applyAlignment="1">
      <alignment horizontal="left" vertical="center" wrapText="1" shrinkToFit="1"/>
    </xf>
    <xf numFmtId="0" fontId="6" fillId="0" borderId="4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10" fillId="0" borderId="44" xfId="0" applyNumberFormat="1" applyFont="1" applyFill="1" applyBorder="1" applyAlignment="1">
      <alignment horizontal="left" vertical="center" wrapText="1"/>
    </xf>
    <xf numFmtId="0" fontId="8" fillId="0" borderId="76" xfId="0" applyNumberFormat="1" applyFont="1" applyBorder="1" applyAlignment="1">
      <alignment horizontal="left" vertical="center" wrapText="1"/>
    </xf>
    <xf numFmtId="0" fontId="6" fillId="0" borderId="81" xfId="0" applyNumberFormat="1" applyFont="1" applyBorder="1" applyAlignment="1">
      <alignment horizontal="left" vertical="center" wrapText="1"/>
    </xf>
    <xf numFmtId="0" fontId="8" fillId="6" borderId="58" xfId="0" applyNumberFormat="1" applyFont="1" applyFill="1" applyBorder="1" applyAlignment="1">
      <alignment horizontal="left" vertical="center" wrapText="1"/>
    </xf>
    <xf numFmtId="0" fontId="7" fillId="0" borderId="8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3" borderId="43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6" fillId="6" borderId="19" xfId="0" applyNumberFormat="1" applyFont="1" applyFill="1" applyBorder="1" applyAlignment="1">
      <alignment horizontal="left" vertical="center" wrapText="1"/>
    </xf>
    <xf numFmtId="0" fontId="8" fillId="6" borderId="0" xfId="0" applyNumberFormat="1" applyFont="1" applyFill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right" vertical="center" wrapText="1" shrinkToFit="1"/>
    </xf>
    <xf numFmtId="0" fontId="10" fillId="4" borderId="12" xfId="0" applyNumberFormat="1" applyFont="1" applyFill="1" applyBorder="1" applyAlignment="1">
      <alignment horizontal="left" vertical="center" wrapText="1"/>
    </xf>
    <xf numFmtId="0" fontId="9" fillId="6" borderId="59" xfId="0" applyNumberFormat="1" applyFont="1" applyFill="1" applyBorder="1" applyAlignment="1">
      <alignment horizontal="left" vertical="center" wrapText="1"/>
    </xf>
    <xf numFmtId="0" fontId="8" fillId="0" borderId="115" xfId="0" applyNumberFormat="1" applyFont="1" applyBorder="1" applyAlignment="1">
      <alignment horizontal="left" vertical="center" wrapText="1"/>
    </xf>
    <xf numFmtId="0" fontId="6" fillId="0" borderId="88" xfId="0" applyNumberFormat="1" applyFont="1" applyFill="1" applyBorder="1" applyAlignment="1">
      <alignment horizontal="left" vertical="center" wrapText="1"/>
    </xf>
    <xf numFmtId="0" fontId="6" fillId="0" borderId="88" xfId="0" applyNumberFormat="1" applyFont="1" applyFill="1" applyBorder="1" applyAlignment="1">
      <alignment horizontal="right" vertical="center" wrapText="1"/>
    </xf>
    <xf numFmtId="0" fontId="6" fillId="0" borderId="43" xfId="0" applyNumberFormat="1" applyFont="1" applyFill="1" applyBorder="1" applyAlignment="1">
      <alignment horizontal="left" vertical="center"/>
    </xf>
    <xf numFmtId="0" fontId="9" fillId="6" borderId="9" xfId="0" applyNumberFormat="1" applyFont="1" applyFill="1" applyBorder="1" applyAlignment="1">
      <alignment horizontal="left" vertical="center" wrapText="1"/>
    </xf>
    <xf numFmtId="0" fontId="10" fillId="0" borderId="41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 shrinkToFit="1"/>
    </xf>
    <xf numFmtId="0" fontId="6" fillId="0" borderId="54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77" xfId="0" applyNumberFormat="1" applyFont="1" applyFill="1" applyBorder="1" applyAlignment="1">
      <alignment horizontal="left" vertical="center" wrapText="1"/>
    </xf>
    <xf numFmtId="0" fontId="5" fillId="6" borderId="19" xfId="0" applyNumberFormat="1" applyFont="1" applyFill="1" applyBorder="1" applyAlignment="1">
      <alignment horizontal="left" vertical="center" wrapText="1"/>
    </xf>
    <xf numFmtId="0" fontId="7" fillId="0" borderId="43" xfId="0" applyNumberFormat="1" applyFont="1" applyFill="1" applyBorder="1" applyAlignment="1">
      <alignment horizontal="left" vertical="center" wrapText="1"/>
    </xf>
    <xf numFmtId="0" fontId="6" fillId="3" borderId="9" xfId="0" applyNumberFormat="1" applyFont="1" applyFill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83" xfId="0" applyNumberFormat="1" applyFont="1" applyFill="1" applyBorder="1" applyAlignment="1">
      <alignment horizontal="left" vertical="center" wrapText="1" shrinkToFit="1"/>
    </xf>
    <xf numFmtId="0" fontId="6" fillId="0" borderId="125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 shrinkToFit="1"/>
    </xf>
    <xf numFmtId="176" fontId="5" fillId="0" borderId="134" xfId="0" applyNumberFormat="1" applyFont="1" applyBorder="1" applyAlignment="1">
      <alignment horizontal="right" vertical="center"/>
    </xf>
    <xf numFmtId="176" fontId="5" fillId="0" borderId="135" xfId="0" applyNumberFormat="1" applyFont="1" applyBorder="1" applyAlignment="1">
      <alignment horizontal="right" vertical="center"/>
    </xf>
    <xf numFmtId="0" fontId="6" fillId="0" borderId="117" xfId="0" applyNumberFormat="1" applyFont="1" applyBorder="1" applyAlignment="1">
      <alignment horizontal="left" vertical="center" indent="1" shrinkToFit="1"/>
    </xf>
    <xf numFmtId="0" fontId="6" fillId="0" borderId="126" xfId="0" applyNumberFormat="1" applyFont="1" applyBorder="1" applyAlignment="1">
      <alignment horizontal="left" vertical="center" indent="1" shrinkToFit="1"/>
    </xf>
    <xf numFmtId="0" fontId="6" fillId="0" borderId="121" xfId="0" applyNumberFormat="1" applyFont="1" applyFill="1" applyBorder="1" applyAlignment="1">
      <alignment vertical="center" shrinkToFit="1"/>
    </xf>
    <xf numFmtId="0" fontId="6" fillId="0" borderId="120" xfId="0" applyNumberFormat="1" applyFont="1" applyFill="1" applyBorder="1" applyAlignment="1">
      <alignment vertical="center" shrinkToFit="1"/>
    </xf>
    <xf numFmtId="0" fontId="6" fillId="0" borderId="117" xfId="0" applyNumberFormat="1" applyFont="1" applyBorder="1" applyAlignment="1">
      <alignment vertical="center" shrinkToFit="1"/>
    </xf>
    <xf numFmtId="0" fontId="6" fillId="0" borderId="126" xfId="0" applyNumberFormat="1" applyFont="1" applyBorder="1" applyAlignment="1">
      <alignment vertical="center" shrinkToFit="1"/>
    </xf>
    <xf numFmtId="0" fontId="9" fillId="0" borderId="117" xfId="0" applyNumberFormat="1" applyFont="1" applyBorder="1" applyAlignment="1">
      <alignment vertical="center" shrinkToFit="1"/>
    </xf>
    <xf numFmtId="0" fontId="9" fillId="0" borderId="126" xfId="0" applyNumberFormat="1" applyFont="1" applyBorder="1" applyAlignment="1">
      <alignment vertical="center" shrinkToFit="1"/>
    </xf>
    <xf numFmtId="0" fontId="15" fillId="0" borderId="0" xfId="0" applyNumberFormat="1" applyFont="1" applyAlignment="1">
      <alignment horizontal="right" vertical="center" indent="2" shrinkToFit="1"/>
    </xf>
    <xf numFmtId="0" fontId="14" fillId="0" borderId="0" xfId="0" applyNumberFormat="1" applyFont="1" applyAlignment="1">
      <alignment vertical="center" shrinkToFit="1"/>
    </xf>
    <xf numFmtId="0" fontId="14" fillId="0" borderId="1" xfId="0" applyNumberFormat="1" applyFont="1" applyBorder="1" applyAlignment="1">
      <alignment vertical="center" shrinkToFit="1"/>
    </xf>
    <xf numFmtId="0" fontId="6" fillId="8" borderId="98" xfId="0" applyNumberFormat="1" applyFont="1" applyFill="1" applyBorder="1" applyAlignment="1">
      <alignment vertical="center"/>
    </xf>
    <xf numFmtId="0" fontId="5" fillId="8" borderId="99" xfId="0" applyFont="1" applyFill="1" applyBorder="1" applyAlignment="1">
      <alignment vertical="center"/>
    </xf>
    <xf numFmtId="0" fontId="5" fillId="8" borderId="100" xfId="0" applyFont="1" applyFill="1" applyBorder="1" applyAlignment="1">
      <alignment vertical="center"/>
    </xf>
    <xf numFmtId="0" fontId="6" fillId="8" borderId="101" xfId="0" applyNumberFormat="1" applyFont="1" applyFill="1" applyBorder="1" applyAlignment="1">
      <alignment horizontal="center" vertical="center" wrapText="1"/>
    </xf>
    <xf numFmtId="0" fontId="5" fillId="8" borderId="102" xfId="0" applyFont="1" applyFill="1" applyBorder="1" applyAlignment="1">
      <alignment vertical="center" wrapText="1"/>
    </xf>
    <xf numFmtId="0" fontId="5" fillId="8" borderId="103" xfId="0" applyFont="1" applyFill="1" applyBorder="1" applyAlignment="1">
      <alignment vertical="center" wrapText="1"/>
    </xf>
    <xf numFmtId="0" fontId="6" fillId="8" borderId="102" xfId="0" applyNumberFormat="1" applyFont="1" applyFill="1" applyBorder="1" applyAlignment="1">
      <alignment horizontal="center" vertical="center" wrapText="1"/>
    </xf>
    <xf numFmtId="0" fontId="6" fillId="8" borderId="110" xfId="0" applyNumberFormat="1" applyFont="1" applyFill="1" applyBorder="1" applyAlignment="1">
      <alignment horizontal="left" vertical="center" wrapText="1"/>
    </xf>
    <xf numFmtId="0" fontId="6" fillId="8" borderId="111" xfId="0" applyFont="1" applyFill="1" applyBorder="1" applyAlignment="1">
      <alignment vertical="center" wrapText="1"/>
    </xf>
    <xf numFmtId="0" fontId="6" fillId="8" borderId="112" xfId="0" applyFont="1" applyFill="1" applyBorder="1" applyAlignment="1">
      <alignment vertical="center" wrapText="1"/>
    </xf>
    <xf numFmtId="0" fontId="5" fillId="8" borderId="102" xfId="0" applyFont="1" applyFill="1" applyBorder="1" applyAlignment="1">
      <alignment horizontal="center" vertical="center" wrapText="1"/>
    </xf>
    <xf numFmtId="0" fontId="5" fillId="8" borderId="116" xfId="0" applyFont="1" applyFill="1" applyBorder="1" applyAlignment="1">
      <alignment horizontal="center" vertical="center" wrapText="1"/>
    </xf>
    <xf numFmtId="0" fontId="1" fillId="0" borderId="119" xfId="0" applyNumberFormat="1" applyFont="1" applyBorder="1" applyAlignment="1">
      <alignment horizontal="center" vertical="center" textRotation="255" shrinkToFit="1"/>
    </xf>
    <xf numFmtId="0" fontId="1" fillId="0" borderId="125" xfId="0" applyNumberFormat="1" applyFont="1" applyBorder="1" applyAlignment="1">
      <alignment horizontal="center" vertical="center" textRotation="255" shrinkToFit="1"/>
    </xf>
    <xf numFmtId="0" fontId="1" fillId="0" borderId="128" xfId="0" applyNumberFormat="1" applyFont="1" applyBorder="1" applyAlignment="1">
      <alignment horizontal="center" vertical="center" textRotation="255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5" xfId="0" applyNumberFormat="1" applyFont="1" applyBorder="1" applyAlignment="1">
      <alignment horizontal="center" vertical="center" shrinkToFit="1"/>
    </xf>
    <xf numFmtId="0" fontId="6" fillId="8" borderId="95" xfId="0" applyNumberFormat="1" applyFont="1" applyFill="1" applyBorder="1" applyAlignment="1">
      <alignment horizontal="center" vertical="center" wrapText="1"/>
    </xf>
    <xf numFmtId="0" fontId="6" fillId="8" borderId="96" xfId="0" applyNumberFormat="1" applyFont="1" applyFill="1" applyBorder="1" applyAlignment="1">
      <alignment horizontal="center" vertical="center" wrapText="1"/>
    </xf>
    <xf numFmtId="0" fontId="6" fillId="8" borderId="97" xfId="0" applyNumberFormat="1" applyFont="1" applyFill="1" applyBorder="1" applyAlignment="1">
      <alignment horizontal="center" vertical="center" wrapText="1"/>
    </xf>
    <xf numFmtId="0" fontId="13" fillId="0" borderId="137" xfId="0" applyNumberFormat="1" applyFont="1" applyBorder="1" applyAlignment="1">
      <alignment horizontal="center" vertical="center" shrinkToFit="1"/>
    </xf>
    <xf numFmtId="0" fontId="13" fillId="0" borderId="3" xfId="0" applyNumberFormat="1" applyFont="1" applyBorder="1" applyAlignment="1">
      <alignment horizontal="center" vertical="center" shrinkToFit="1"/>
    </xf>
    <xf numFmtId="184" fontId="6" fillId="0" borderId="117" xfId="0" applyNumberFormat="1" applyFont="1" applyBorder="1" applyAlignment="1">
      <alignment vertical="center" shrinkToFit="1"/>
    </xf>
    <xf numFmtId="184" fontId="6" fillId="0" borderId="127" xfId="0" applyNumberFormat="1" applyFont="1" applyBorder="1" applyAlignment="1">
      <alignment vertical="center" shrinkToFit="1"/>
    </xf>
    <xf numFmtId="0" fontId="6" fillId="0" borderId="127" xfId="0" applyNumberFormat="1" applyFont="1" applyBorder="1" applyAlignment="1">
      <alignment vertical="center" shrinkToFit="1"/>
    </xf>
    <xf numFmtId="0" fontId="6" fillId="0" borderId="129" xfId="0" applyNumberFormat="1" applyFont="1" applyBorder="1" applyAlignment="1">
      <alignment vertical="center" shrinkToFit="1"/>
    </xf>
    <xf numFmtId="0" fontId="6" fillId="0" borderId="130" xfId="0" applyNumberFormat="1" applyFont="1" applyBorder="1" applyAlignment="1">
      <alignment vertical="center" shrinkToFit="1"/>
    </xf>
    <xf numFmtId="0" fontId="9" fillId="0" borderId="127" xfId="0" applyNumberFormat="1" applyFont="1" applyBorder="1" applyAlignment="1">
      <alignment vertical="center" shrinkToFit="1"/>
    </xf>
    <xf numFmtId="0" fontId="12" fillId="0" borderId="117" xfId="0" applyNumberFormat="1" applyFont="1" applyBorder="1" applyAlignment="1">
      <alignment vertical="center" shrinkToFit="1"/>
    </xf>
    <xf numFmtId="0" fontId="12" fillId="0" borderId="127" xfId="0" applyNumberFormat="1" applyFont="1" applyBorder="1" applyAlignment="1">
      <alignment vertical="center" shrinkToFit="1"/>
    </xf>
    <xf numFmtId="180" fontId="6" fillId="0" borderId="117" xfId="0" applyNumberFormat="1" applyFont="1" applyBorder="1" applyAlignment="1">
      <alignment vertical="center" shrinkToFit="1"/>
    </xf>
    <xf numFmtId="180" fontId="6" fillId="0" borderId="127" xfId="0" applyNumberFormat="1" applyFont="1" applyBorder="1" applyAlignment="1">
      <alignment vertical="center" shrinkToFit="1"/>
    </xf>
    <xf numFmtId="183" fontId="6" fillId="0" borderId="139" xfId="0" applyNumberFormat="1" applyFont="1" applyBorder="1" applyAlignment="1">
      <alignment vertical="center"/>
    </xf>
    <xf numFmtId="183" fontId="6" fillId="0" borderId="133" xfId="0" applyNumberFormat="1" applyFont="1" applyBorder="1" applyAlignment="1">
      <alignment vertical="center"/>
    </xf>
    <xf numFmtId="181" fontId="6" fillId="0" borderId="63" xfId="0" applyNumberFormat="1" applyFont="1" applyBorder="1" applyAlignment="1">
      <alignment vertical="center"/>
    </xf>
    <xf numFmtId="181" fontId="6" fillId="0" borderId="127" xfId="0" applyNumberFormat="1" applyFont="1" applyBorder="1" applyAlignment="1">
      <alignment vertical="center"/>
    </xf>
    <xf numFmtId="179" fontId="6" fillId="0" borderId="63" xfId="0" applyNumberFormat="1" applyFont="1" applyBorder="1" applyAlignment="1">
      <alignment vertical="center"/>
    </xf>
    <xf numFmtId="179" fontId="6" fillId="0" borderId="127" xfId="0" applyNumberFormat="1" applyFont="1" applyBorder="1" applyAlignment="1">
      <alignment vertical="center"/>
    </xf>
    <xf numFmtId="0" fontId="7" fillId="0" borderId="63" xfId="0" applyNumberFormat="1" applyFont="1" applyBorder="1" applyAlignment="1">
      <alignment vertical="center"/>
    </xf>
    <xf numFmtId="0" fontId="7" fillId="0" borderId="127" xfId="0" applyNumberFormat="1" applyFont="1" applyBorder="1" applyAlignment="1">
      <alignment vertical="center"/>
    </xf>
    <xf numFmtId="0" fontId="7" fillId="0" borderId="132" xfId="0" applyNumberFormat="1" applyFont="1" applyBorder="1" applyAlignment="1">
      <alignment vertical="center"/>
    </xf>
    <xf numFmtId="0" fontId="7" fillId="0" borderId="130" xfId="0" applyNumberFormat="1" applyFont="1" applyBorder="1" applyAlignment="1">
      <alignment vertical="center"/>
    </xf>
    <xf numFmtId="0" fontId="6" fillId="0" borderId="63" xfId="0" applyNumberFormat="1" applyFont="1" applyFill="1" applyBorder="1" applyAlignment="1">
      <alignment vertical="center" wrapText="1"/>
    </xf>
    <xf numFmtId="0" fontId="6" fillId="0" borderId="127" xfId="0" applyNumberFormat="1" applyFont="1" applyFill="1" applyBorder="1" applyAlignment="1">
      <alignment vertical="center" wrapText="1"/>
    </xf>
    <xf numFmtId="182" fontId="6" fillId="0" borderId="63" xfId="0" applyNumberFormat="1" applyFont="1" applyBorder="1" applyAlignment="1">
      <alignment vertical="center"/>
    </xf>
    <xf numFmtId="182" fontId="6" fillId="0" borderId="127" xfId="0" applyNumberFormat="1" applyFont="1" applyBorder="1" applyAlignment="1">
      <alignment vertical="center"/>
    </xf>
    <xf numFmtId="178" fontId="6" fillId="0" borderId="134" xfId="0" applyNumberFormat="1" applyFont="1" applyBorder="1" applyAlignment="1">
      <alignment vertical="center"/>
    </xf>
    <xf numFmtId="178" fontId="6" fillId="0" borderId="135" xfId="0" applyNumberFormat="1" applyFont="1" applyBorder="1" applyAlignment="1">
      <alignment vertical="center"/>
    </xf>
    <xf numFmtId="179" fontId="6" fillId="0" borderId="134" xfId="0" applyNumberFormat="1" applyFont="1" applyBorder="1" applyAlignment="1">
      <alignment vertical="center"/>
    </xf>
    <xf numFmtId="179" fontId="6" fillId="0" borderId="135" xfId="0" applyNumberFormat="1" applyFont="1" applyBorder="1" applyAlignment="1">
      <alignment vertical="center"/>
    </xf>
    <xf numFmtId="180" fontId="6" fillId="0" borderId="134" xfId="0" applyNumberFormat="1" applyFont="1" applyBorder="1" applyAlignment="1">
      <alignment vertical="center"/>
    </xf>
    <xf numFmtId="180" fontId="6" fillId="0" borderId="13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1343025</xdr:colOff>
      <xdr:row>6</xdr:row>
      <xdr:rowOff>6350</xdr:rowOff>
    </xdr:from>
    <xdr:to>
      <xdr:col>22</xdr:col>
      <xdr:colOff>1346200</xdr:colOff>
      <xdr:row>8</xdr:row>
      <xdr:rowOff>1</xdr:rowOff>
    </xdr:to>
    <xdr:cxnSp macro="">
      <xdr:nvCxnSpPr>
        <xdr:cNvPr id="3" name="直線矢印コネクタ 2"/>
        <xdr:cNvCxnSpPr/>
      </xdr:nvCxnSpPr>
      <xdr:spPr>
        <a:xfrm flipV="1">
          <a:off x="14030325" y="1720850"/>
          <a:ext cx="3175" cy="67945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1409699</xdr:colOff>
      <xdr:row>8</xdr:row>
      <xdr:rowOff>9526</xdr:rowOff>
    </xdr:from>
    <xdr:to>
      <xdr:col>25</xdr:col>
      <xdr:colOff>1409699</xdr:colOff>
      <xdr:row>12</xdr:row>
      <xdr:rowOff>9525</xdr:rowOff>
    </xdr:to>
    <xdr:sp macro="" textlink="">
      <xdr:nvSpPr>
        <xdr:cNvPr id="4" name="Line 437"/>
        <xdr:cNvSpPr>
          <a:spLocks noChangeShapeType="1"/>
        </xdr:cNvSpPr>
      </xdr:nvSpPr>
      <xdr:spPr bwMode="auto">
        <a:xfrm flipH="1">
          <a:off x="16011524" y="2276476"/>
          <a:ext cx="0" cy="1295399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1406336</xdr:colOff>
      <xdr:row>23</xdr:row>
      <xdr:rowOff>7144</xdr:rowOff>
    </xdr:from>
    <xdr:to>
      <xdr:col>6</xdr:col>
      <xdr:colOff>1416049</xdr:colOff>
      <xdr:row>28</xdr:row>
      <xdr:rowOff>0</xdr:rowOff>
    </xdr:to>
    <xdr:sp macro="" textlink="">
      <xdr:nvSpPr>
        <xdr:cNvPr id="5" name="Line 437"/>
        <xdr:cNvSpPr>
          <a:spLocks noChangeShapeType="1"/>
        </xdr:cNvSpPr>
      </xdr:nvSpPr>
      <xdr:spPr bwMode="auto">
        <a:xfrm>
          <a:off x="4397186" y="7550944"/>
          <a:ext cx="9713" cy="1707356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22</xdr:col>
      <xdr:colOff>828675</xdr:colOff>
      <xdr:row>8</xdr:row>
      <xdr:rowOff>314324</xdr:rowOff>
    </xdr:from>
    <xdr:to>
      <xdr:col>22</xdr:col>
      <xdr:colOff>838200</xdr:colOff>
      <xdr:row>10</xdr:row>
      <xdr:rowOff>312383</xdr:rowOff>
    </xdr:to>
    <xdr:cxnSp macro="">
      <xdr:nvCxnSpPr>
        <xdr:cNvPr id="6" name="直線矢印コネクタ 105"/>
        <xdr:cNvCxnSpPr>
          <a:cxnSpLocks noChangeShapeType="1"/>
        </xdr:cNvCxnSpPr>
      </xdr:nvCxnSpPr>
      <xdr:spPr bwMode="auto">
        <a:xfrm>
          <a:off x="13811250" y="2581274"/>
          <a:ext cx="9525" cy="645759"/>
        </a:xfrm>
        <a:prstGeom prst="straightConnector1">
          <a:avLst/>
        </a:prstGeom>
        <a:noFill/>
        <a:ln w="9525" algn="ctr">
          <a:noFill/>
          <a:round/>
          <a:headEnd type="triangle" w="sm" len="med"/>
          <a:tailEnd type="triangle" w="sm" len="med"/>
        </a:ln>
      </xdr:spPr>
    </xdr:cxnSp>
    <xdr:clientData/>
  </xdr:twoCellAnchor>
  <xdr:twoCellAnchor>
    <xdr:from>
      <xdr:col>0</xdr:col>
      <xdr:colOff>171450</xdr:colOff>
      <xdr:row>21</xdr:row>
      <xdr:rowOff>295275</xdr:rowOff>
    </xdr:from>
    <xdr:to>
      <xdr:col>0</xdr:col>
      <xdr:colOff>171450</xdr:colOff>
      <xdr:row>26</xdr:row>
      <xdr:rowOff>266700</xdr:rowOff>
    </xdr:to>
    <xdr:cxnSp macro="">
      <xdr:nvCxnSpPr>
        <xdr:cNvPr id="8" name="直線矢印コネクタ 7"/>
        <xdr:cNvCxnSpPr/>
      </xdr:nvCxnSpPr>
      <xdr:spPr>
        <a:xfrm>
          <a:off x="171450" y="6772275"/>
          <a:ext cx="0" cy="1590675"/>
        </a:xfrm>
        <a:prstGeom prst="straightConnector1">
          <a:avLst/>
        </a:prstGeom>
        <a:ln>
          <a:noFill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1466850</xdr:colOff>
      <xdr:row>8</xdr:row>
      <xdr:rowOff>0</xdr:rowOff>
    </xdr:from>
    <xdr:to>
      <xdr:col>28</xdr:col>
      <xdr:colOff>1466850</xdr:colOff>
      <xdr:row>24</xdr:row>
      <xdr:rowOff>9525</xdr:rowOff>
    </xdr:to>
    <xdr:cxnSp macro="">
      <xdr:nvCxnSpPr>
        <xdr:cNvPr id="9" name="直線矢印コネクタ 8"/>
        <xdr:cNvCxnSpPr/>
      </xdr:nvCxnSpPr>
      <xdr:spPr>
        <a:xfrm>
          <a:off x="18354675" y="2266950"/>
          <a:ext cx="0" cy="5191125"/>
        </a:xfrm>
        <a:prstGeom prst="straightConnector1">
          <a:avLst/>
        </a:prstGeom>
        <a:ln>
          <a:noFill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1381125</xdr:colOff>
      <xdr:row>12</xdr:row>
      <xdr:rowOff>23813</xdr:rowOff>
    </xdr:from>
    <xdr:to>
      <xdr:col>37</xdr:col>
      <xdr:colOff>1390650</xdr:colOff>
      <xdr:row>21</xdr:row>
      <xdr:rowOff>4763</xdr:rowOff>
    </xdr:to>
    <xdr:cxnSp macro="">
      <xdr:nvCxnSpPr>
        <xdr:cNvPr id="10" name="直線矢印コネクタ 9"/>
        <xdr:cNvCxnSpPr/>
      </xdr:nvCxnSpPr>
      <xdr:spPr>
        <a:xfrm>
          <a:off x="23822025" y="4138613"/>
          <a:ext cx="9525" cy="306705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1111250</xdr:colOff>
      <xdr:row>31</xdr:row>
      <xdr:rowOff>6350</xdr:rowOff>
    </xdr:from>
    <xdr:to>
      <xdr:col>25</xdr:col>
      <xdr:colOff>1112052</xdr:colOff>
      <xdr:row>34</xdr:row>
      <xdr:rowOff>0</xdr:rowOff>
    </xdr:to>
    <xdr:cxnSp macro="">
      <xdr:nvCxnSpPr>
        <xdr:cNvPr id="11" name="直線矢印コネクタ 10"/>
        <xdr:cNvCxnSpPr/>
      </xdr:nvCxnSpPr>
      <xdr:spPr bwMode="auto">
        <a:xfrm>
          <a:off x="15741650" y="10293350"/>
          <a:ext cx="802" cy="10223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none"/>
        </a:ln>
        <a:effectLst/>
      </xdr:spPr>
    </xdr:cxnSp>
    <xdr:clientData/>
  </xdr:twoCellAnchor>
  <xdr:twoCellAnchor>
    <xdr:from>
      <xdr:col>9</xdr:col>
      <xdr:colOff>825500</xdr:colOff>
      <xdr:row>24</xdr:row>
      <xdr:rowOff>6350</xdr:rowOff>
    </xdr:from>
    <xdr:to>
      <xdr:col>9</xdr:col>
      <xdr:colOff>831850</xdr:colOff>
      <xdr:row>30</xdr:row>
      <xdr:rowOff>6350</xdr:rowOff>
    </xdr:to>
    <xdr:cxnSp macro="">
      <xdr:nvCxnSpPr>
        <xdr:cNvPr id="12" name="直線矢印コネクタ 212"/>
        <xdr:cNvCxnSpPr>
          <a:cxnSpLocks noChangeShapeType="1"/>
        </xdr:cNvCxnSpPr>
      </xdr:nvCxnSpPr>
      <xdr:spPr bwMode="auto">
        <a:xfrm>
          <a:off x="5765800" y="7893050"/>
          <a:ext cx="6350" cy="2057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34</xdr:col>
      <xdr:colOff>1263650</xdr:colOff>
      <xdr:row>8</xdr:row>
      <xdr:rowOff>6350</xdr:rowOff>
    </xdr:from>
    <xdr:to>
      <xdr:col>34</xdr:col>
      <xdr:colOff>1271948</xdr:colOff>
      <xdr:row>14</xdr:row>
      <xdr:rowOff>0</xdr:rowOff>
    </xdr:to>
    <xdr:cxnSp macro="">
      <xdr:nvCxnSpPr>
        <xdr:cNvPr id="13" name="直線矢印コネクタ 105"/>
        <xdr:cNvCxnSpPr>
          <a:cxnSpLocks noChangeShapeType="1"/>
        </xdr:cNvCxnSpPr>
      </xdr:nvCxnSpPr>
      <xdr:spPr bwMode="auto">
        <a:xfrm>
          <a:off x="21761450" y="2406650"/>
          <a:ext cx="8298" cy="2051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18</xdr:col>
      <xdr:colOff>132787</xdr:colOff>
      <xdr:row>13</xdr:row>
      <xdr:rowOff>2381</xdr:rowOff>
    </xdr:from>
    <xdr:to>
      <xdr:col>18</xdr:col>
      <xdr:colOff>133350</xdr:colOff>
      <xdr:row>17</xdr:row>
      <xdr:rowOff>0</xdr:rowOff>
    </xdr:to>
    <xdr:cxnSp macro="">
      <xdr:nvCxnSpPr>
        <xdr:cNvPr id="14" name="直線矢印コネクタ 81"/>
        <xdr:cNvCxnSpPr>
          <a:cxnSpLocks noChangeShapeType="1"/>
        </xdr:cNvCxnSpPr>
      </xdr:nvCxnSpPr>
      <xdr:spPr bwMode="auto">
        <a:xfrm>
          <a:off x="10870637" y="4117181"/>
          <a:ext cx="563" cy="136921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31</xdr:col>
      <xdr:colOff>1371600</xdr:colOff>
      <xdr:row>3</xdr:row>
      <xdr:rowOff>323850</xdr:rowOff>
    </xdr:from>
    <xdr:to>
      <xdr:col>31</xdr:col>
      <xdr:colOff>1371600</xdr:colOff>
      <xdr:row>10</xdr:row>
      <xdr:rowOff>0</xdr:rowOff>
    </xdr:to>
    <xdr:cxnSp macro="">
      <xdr:nvCxnSpPr>
        <xdr:cNvPr id="15" name="直線矢印コネクタ 235"/>
        <xdr:cNvCxnSpPr>
          <a:cxnSpLocks noChangeShapeType="1"/>
        </xdr:cNvCxnSpPr>
      </xdr:nvCxnSpPr>
      <xdr:spPr bwMode="auto">
        <a:xfrm>
          <a:off x="19926300" y="1009650"/>
          <a:ext cx="0" cy="2076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/>
          <a:tailEnd type="triangle" w="med" len="med"/>
        </a:ln>
      </xdr:spPr>
    </xdr:cxnSp>
    <xdr:clientData/>
  </xdr:twoCellAnchor>
  <xdr:twoCellAnchor>
    <xdr:from>
      <xdr:col>37</xdr:col>
      <xdr:colOff>1381125</xdr:colOff>
      <xdr:row>28</xdr:row>
      <xdr:rowOff>15875</xdr:rowOff>
    </xdr:from>
    <xdr:to>
      <xdr:col>37</xdr:col>
      <xdr:colOff>1387475</xdr:colOff>
      <xdr:row>35</xdr:row>
      <xdr:rowOff>0</xdr:rowOff>
    </xdr:to>
    <xdr:cxnSp macro="">
      <xdr:nvCxnSpPr>
        <xdr:cNvPr id="16" name="直線矢印コネクタ 106"/>
        <xdr:cNvCxnSpPr>
          <a:cxnSpLocks noChangeShapeType="1"/>
        </xdr:cNvCxnSpPr>
      </xdr:nvCxnSpPr>
      <xdr:spPr bwMode="auto">
        <a:xfrm flipH="1">
          <a:off x="23822025" y="9617075"/>
          <a:ext cx="6350" cy="238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37</xdr:col>
      <xdr:colOff>152402</xdr:colOff>
      <xdr:row>14</xdr:row>
      <xdr:rowOff>0</xdr:rowOff>
    </xdr:from>
    <xdr:to>
      <xdr:col>37</xdr:col>
      <xdr:colOff>161925</xdr:colOff>
      <xdr:row>19</xdr:row>
      <xdr:rowOff>333423</xdr:rowOff>
    </xdr:to>
    <xdr:cxnSp macro="">
      <xdr:nvCxnSpPr>
        <xdr:cNvPr id="18" name="直線矢印コネクタ 100"/>
        <xdr:cNvCxnSpPr>
          <a:cxnSpLocks noChangeShapeType="1"/>
        </xdr:cNvCxnSpPr>
      </xdr:nvCxnSpPr>
      <xdr:spPr bwMode="auto">
        <a:xfrm flipV="1">
          <a:off x="22593302" y="4800600"/>
          <a:ext cx="9523" cy="204792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28</xdr:col>
      <xdr:colOff>1247776</xdr:colOff>
      <xdr:row>28</xdr:row>
      <xdr:rowOff>0</xdr:rowOff>
    </xdr:from>
    <xdr:to>
      <xdr:col>28</xdr:col>
      <xdr:colOff>1250950</xdr:colOff>
      <xdr:row>34</xdr:row>
      <xdr:rowOff>336550</xdr:rowOff>
    </xdr:to>
    <xdr:cxnSp macro="">
      <xdr:nvCxnSpPr>
        <xdr:cNvPr id="19" name="直線矢印コネクタ 101"/>
        <xdr:cNvCxnSpPr>
          <a:cxnSpLocks noChangeShapeType="1"/>
        </xdr:cNvCxnSpPr>
      </xdr:nvCxnSpPr>
      <xdr:spPr bwMode="auto">
        <a:xfrm>
          <a:off x="17846676" y="9258300"/>
          <a:ext cx="3174" cy="23939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 editAs="oneCell">
    <xdr:from>
      <xdr:col>31</xdr:col>
      <xdr:colOff>39951</xdr:colOff>
      <xdr:row>2</xdr:row>
      <xdr:rowOff>64038</xdr:rowOff>
    </xdr:from>
    <xdr:to>
      <xdr:col>31</xdr:col>
      <xdr:colOff>254790</xdr:colOff>
      <xdr:row>2</xdr:row>
      <xdr:rowOff>280038</xdr:rowOff>
    </xdr:to>
    <xdr:sp macro="" textlink="">
      <xdr:nvSpPr>
        <xdr:cNvPr id="20" name="テキスト ボックス 19"/>
        <xdr:cNvSpPr txBox="1">
          <a:spLocks noChangeAspect="1"/>
        </xdr:cNvSpPr>
      </xdr:nvSpPr>
      <xdr:spPr>
        <a:xfrm>
          <a:off x="18594651" y="749838"/>
          <a:ext cx="214839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>
    <xdr:from>
      <xdr:col>31</xdr:col>
      <xdr:colOff>1095703</xdr:colOff>
      <xdr:row>2</xdr:row>
      <xdr:rowOff>66623</xdr:rowOff>
    </xdr:from>
    <xdr:to>
      <xdr:col>31</xdr:col>
      <xdr:colOff>1311703</xdr:colOff>
      <xdr:row>2</xdr:row>
      <xdr:rowOff>282623</xdr:rowOff>
    </xdr:to>
    <xdr:sp macro="" textlink="">
      <xdr:nvSpPr>
        <xdr:cNvPr id="21" name="テキスト ボックス 20"/>
        <xdr:cNvSpPr txBox="1">
          <a:spLocks/>
        </xdr:cNvSpPr>
      </xdr:nvSpPr>
      <xdr:spPr>
        <a:xfrm>
          <a:off x="19650403" y="752423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>
    <xdr:from>
      <xdr:col>34</xdr:col>
      <xdr:colOff>335602</xdr:colOff>
      <xdr:row>2</xdr:row>
      <xdr:rowOff>73554</xdr:rowOff>
    </xdr:from>
    <xdr:to>
      <xdr:col>34</xdr:col>
      <xdr:colOff>551602</xdr:colOff>
      <xdr:row>2</xdr:row>
      <xdr:rowOff>289554</xdr:rowOff>
    </xdr:to>
    <xdr:sp macro="" textlink="">
      <xdr:nvSpPr>
        <xdr:cNvPr id="22" name="テキスト ボックス 21"/>
        <xdr:cNvSpPr txBox="1">
          <a:spLocks/>
        </xdr:cNvSpPr>
      </xdr:nvSpPr>
      <xdr:spPr>
        <a:xfrm>
          <a:off x="20833402" y="759354"/>
          <a:ext cx="216000" cy="216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34</xdr:col>
      <xdr:colOff>57150</xdr:colOff>
      <xdr:row>9</xdr:row>
      <xdr:rowOff>96369</xdr:rowOff>
    </xdr:from>
    <xdr:to>
      <xdr:col>34</xdr:col>
      <xdr:colOff>1543050</xdr:colOff>
      <xdr:row>10</xdr:row>
      <xdr:rowOff>228600</xdr:rowOff>
    </xdr:to>
    <xdr:sp macro="" textlink="">
      <xdr:nvSpPr>
        <xdr:cNvPr id="23" name="Rectangle 454"/>
        <xdr:cNvSpPr>
          <a:spLocks noChangeArrowheads="1"/>
        </xdr:cNvSpPr>
      </xdr:nvSpPr>
      <xdr:spPr bwMode="auto">
        <a:xfrm>
          <a:off x="20840700" y="2687169"/>
          <a:ext cx="1485900" cy="4560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卒業予定者　期末試験　</a:t>
          </a:r>
        </a:p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（授業アンケート</a:t>
          </a: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34</xdr:col>
      <xdr:colOff>1471613</xdr:colOff>
      <xdr:row>16</xdr:row>
      <xdr:rowOff>0</xdr:rowOff>
    </xdr:from>
    <xdr:to>
      <xdr:col>34</xdr:col>
      <xdr:colOff>1473200</xdr:colOff>
      <xdr:row>32</xdr:row>
      <xdr:rowOff>0</xdr:rowOff>
    </xdr:to>
    <xdr:cxnSp macro="">
      <xdr:nvCxnSpPr>
        <xdr:cNvPr id="25" name="直線矢印コネクタ 107"/>
        <xdr:cNvCxnSpPr>
          <a:cxnSpLocks noChangeShapeType="1"/>
        </xdr:cNvCxnSpPr>
      </xdr:nvCxnSpPr>
      <xdr:spPr bwMode="auto">
        <a:xfrm flipH="1">
          <a:off x="21969413" y="5143500"/>
          <a:ext cx="1587" cy="5486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18</xdr:col>
      <xdr:colOff>27310</xdr:colOff>
      <xdr:row>14</xdr:row>
      <xdr:rowOff>62193</xdr:rowOff>
    </xdr:from>
    <xdr:to>
      <xdr:col>18</xdr:col>
      <xdr:colOff>966052</xdr:colOff>
      <xdr:row>15</xdr:row>
      <xdr:rowOff>262779</xdr:rowOff>
    </xdr:to>
    <xdr:sp macro="" textlink="">
      <xdr:nvSpPr>
        <xdr:cNvPr id="27" name="Rectangle 430"/>
        <xdr:cNvSpPr>
          <a:spLocks noChangeArrowheads="1"/>
        </xdr:cNvSpPr>
      </xdr:nvSpPr>
      <xdr:spPr bwMode="auto">
        <a:xfrm>
          <a:off x="10742935" y="4272243"/>
          <a:ext cx="938742" cy="5244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期末試験　</a:t>
          </a:r>
        </a:p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（授業アンケート</a:t>
          </a: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 editAs="oneCell">
    <xdr:from>
      <xdr:col>28</xdr:col>
      <xdr:colOff>1123945</xdr:colOff>
      <xdr:row>29</xdr:row>
      <xdr:rowOff>179296</xdr:rowOff>
    </xdr:from>
    <xdr:to>
      <xdr:col>28</xdr:col>
      <xdr:colOff>1375945</xdr:colOff>
      <xdr:row>33</xdr:row>
      <xdr:rowOff>103696</xdr:rowOff>
    </xdr:to>
    <xdr:sp macro="" textlink="" fLocksText="0">
      <xdr:nvSpPr>
        <xdr:cNvPr id="28" name="テキスト 18"/>
        <xdr:cNvSpPr txBox="1">
          <a:spLocks noChangeArrowheads="1"/>
        </xdr:cNvSpPr>
      </xdr:nvSpPr>
      <xdr:spPr bwMode="auto">
        <a:xfrm>
          <a:off x="20335870" y="9247096"/>
          <a:ext cx="252000" cy="129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年末休業</a:t>
          </a:r>
        </a:p>
      </xdr:txBody>
    </xdr:sp>
    <xdr:clientData/>
  </xdr:twoCellAnchor>
  <xdr:twoCellAnchor>
    <xdr:from>
      <xdr:col>37</xdr:col>
      <xdr:colOff>1256706</xdr:colOff>
      <xdr:row>6</xdr:row>
      <xdr:rowOff>66675</xdr:rowOff>
    </xdr:from>
    <xdr:to>
      <xdr:col>37</xdr:col>
      <xdr:colOff>1472706</xdr:colOff>
      <xdr:row>6</xdr:row>
      <xdr:rowOff>282675</xdr:rowOff>
    </xdr:to>
    <xdr:sp macro="" textlink="">
      <xdr:nvSpPr>
        <xdr:cNvPr id="33" name="テキスト ボックス 32"/>
        <xdr:cNvSpPr txBox="1">
          <a:spLocks noChangeAspect="1"/>
        </xdr:cNvSpPr>
      </xdr:nvSpPr>
      <xdr:spPr>
        <a:xfrm flipH="1">
          <a:off x="23697606" y="2124075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>
    <xdr:from>
      <xdr:col>3</xdr:col>
      <xdr:colOff>168275</xdr:colOff>
      <xdr:row>4</xdr:row>
      <xdr:rowOff>0</xdr:rowOff>
    </xdr:from>
    <xdr:to>
      <xdr:col>3</xdr:col>
      <xdr:colOff>168292</xdr:colOff>
      <xdr:row>12</xdr:row>
      <xdr:rowOff>2381</xdr:rowOff>
    </xdr:to>
    <xdr:cxnSp macro="">
      <xdr:nvCxnSpPr>
        <xdr:cNvPr id="34" name="直線矢印コネクタ 118"/>
        <xdr:cNvCxnSpPr>
          <a:cxnSpLocks noChangeShapeType="1"/>
        </xdr:cNvCxnSpPr>
      </xdr:nvCxnSpPr>
      <xdr:spPr bwMode="auto">
        <a:xfrm>
          <a:off x="1168400" y="1371600"/>
          <a:ext cx="17" cy="274558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3</xdr:col>
      <xdr:colOff>50333</xdr:colOff>
      <xdr:row>6</xdr:row>
      <xdr:rowOff>96308</xdr:rowOff>
    </xdr:from>
    <xdr:to>
      <xdr:col>3</xdr:col>
      <xdr:colOff>283166</xdr:colOff>
      <xdr:row>9</xdr:row>
      <xdr:rowOff>147608</xdr:rowOff>
    </xdr:to>
    <xdr:sp macro="" textlink="">
      <xdr:nvSpPr>
        <xdr:cNvPr id="35" name="テキスト 11"/>
        <xdr:cNvSpPr txBox="1">
          <a:spLocks noChangeArrowheads="1"/>
        </xdr:cNvSpPr>
      </xdr:nvSpPr>
      <xdr:spPr bwMode="auto">
        <a:xfrm>
          <a:off x="1050458" y="2153708"/>
          <a:ext cx="232833" cy="108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学年始休業</a:t>
          </a:r>
        </a:p>
      </xdr:txBody>
    </xdr:sp>
    <xdr:clientData/>
  </xdr:twoCellAnchor>
  <xdr:twoCellAnchor>
    <xdr:from>
      <xdr:col>9</xdr:col>
      <xdr:colOff>477496</xdr:colOff>
      <xdr:row>26</xdr:row>
      <xdr:rowOff>176492</xdr:rowOff>
    </xdr:from>
    <xdr:to>
      <xdr:col>9</xdr:col>
      <xdr:colOff>1190813</xdr:colOff>
      <xdr:row>27</xdr:row>
      <xdr:rowOff>132789</xdr:rowOff>
    </xdr:to>
    <xdr:sp macro="" textlink="">
      <xdr:nvSpPr>
        <xdr:cNvPr id="36" name="Rectangle 429"/>
        <xdr:cNvSpPr>
          <a:spLocks noChangeArrowheads="1"/>
        </xdr:cNvSpPr>
      </xdr:nvSpPr>
      <xdr:spPr bwMode="auto">
        <a:xfrm>
          <a:off x="5401921" y="8272742"/>
          <a:ext cx="713317" cy="2801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中間試験</a:t>
          </a:r>
        </a:p>
      </xdr:txBody>
    </xdr:sp>
    <xdr:clientData/>
  </xdr:twoCellAnchor>
  <xdr:twoCellAnchor>
    <xdr:from>
      <xdr:col>12</xdr:col>
      <xdr:colOff>209550</xdr:colOff>
      <xdr:row>26</xdr:row>
      <xdr:rowOff>6350</xdr:rowOff>
    </xdr:from>
    <xdr:to>
      <xdr:col>12</xdr:col>
      <xdr:colOff>209550</xdr:colOff>
      <xdr:row>35</xdr:row>
      <xdr:rowOff>0</xdr:rowOff>
    </xdr:to>
    <xdr:cxnSp macro="">
      <xdr:nvCxnSpPr>
        <xdr:cNvPr id="37" name="直線矢印コネクタ 95"/>
        <xdr:cNvCxnSpPr>
          <a:cxnSpLocks noChangeShapeType="1"/>
        </xdr:cNvCxnSpPr>
      </xdr:nvCxnSpPr>
      <xdr:spPr bwMode="auto">
        <a:xfrm>
          <a:off x="7054850" y="8578850"/>
          <a:ext cx="0" cy="30797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15</xdr:col>
      <xdr:colOff>171453</xdr:colOff>
      <xdr:row>4</xdr:row>
      <xdr:rowOff>0</xdr:rowOff>
    </xdr:from>
    <xdr:to>
      <xdr:col>15</xdr:col>
      <xdr:colOff>177800</xdr:colOff>
      <xdr:row>25</xdr:row>
      <xdr:rowOff>0</xdr:rowOff>
    </xdr:to>
    <xdr:cxnSp macro="">
      <xdr:nvCxnSpPr>
        <xdr:cNvPr id="38" name="直線矢印コネクタ 79"/>
        <xdr:cNvCxnSpPr>
          <a:cxnSpLocks noChangeShapeType="1"/>
        </xdr:cNvCxnSpPr>
      </xdr:nvCxnSpPr>
      <xdr:spPr bwMode="auto">
        <a:xfrm>
          <a:off x="8972553" y="1028700"/>
          <a:ext cx="6347" cy="7200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37</xdr:col>
      <xdr:colOff>1438275</xdr:colOff>
      <xdr:row>4</xdr:row>
      <xdr:rowOff>9525</xdr:rowOff>
    </xdr:from>
    <xdr:to>
      <xdr:col>37</xdr:col>
      <xdr:colOff>1438275</xdr:colOff>
      <xdr:row>5</xdr:row>
      <xdr:rowOff>0</xdr:rowOff>
    </xdr:to>
    <xdr:cxnSp macro="">
      <xdr:nvCxnSpPr>
        <xdr:cNvPr id="39" name="直線矢印コネクタ 105"/>
        <xdr:cNvCxnSpPr>
          <a:cxnSpLocks noChangeShapeType="1"/>
        </xdr:cNvCxnSpPr>
      </xdr:nvCxnSpPr>
      <xdr:spPr bwMode="auto">
        <a:xfrm>
          <a:off x="23879175" y="1381125"/>
          <a:ext cx="0" cy="333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oneCellAnchor>
    <xdr:from>
      <xdr:col>28</xdr:col>
      <xdr:colOff>321573</xdr:colOff>
      <xdr:row>60</xdr:row>
      <xdr:rowOff>0</xdr:rowOff>
    </xdr:from>
    <xdr:ext cx="385555" cy="92398"/>
    <xdr:sp macro="" textlink="">
      <xdr:nvSpPr>
        <xdr:cNvPr id="44" name="テキスト ボックス 43"/>
        <xdr:cNvSpPr txBox="1"/>
      </xdr:nvSpPr>
      <xdr:spPr>
        <a:xfrm>
          <a:off x="17209398" y="26079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321573</xdr:colOff>
      <xdr:row>60</xdr:row>
      <xdr:rowOff>0</xdr:rowOff>
    </xdr:from>
    <xdr:ext cx="385555" cy="92398"/>
    <xdr:sp macro="" textlink="">
      <xdr:nvSpPr>
        <xdr:cNvPr id="45" name="テキスト ボックス 44"/>
        <xdr:cNvSpPr txBox="1"/>
      </xdr:nvSpPr>
      <xdr:spPr>
        <a:xfrm>
          <a:off x="17209398" y="26079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321573</xdr:colOff>
      <xdr:row>60</xdr:row>
      <xdr:rowOff>0</xdr:rowOff>
    </xdr:from>
    <xdr:ext cx="385555" cy="92398"/>
    <xdr:sp macro="" textlink="">
      <xdr:nvSpPr>
        <xdr:cNvPr id="46" name="テキスト ボックス 45"/>
        <xdr:cNvSpPr txBox="1"/>
      </xdr:nvSpPr>
      <xdr:spPr>
        <a:xfrm>
          <a:off x="17209398" y="25898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</xdr:col>
      <xdr:colOff>1293158</xdr:colOff>
      <xdr:row>8</xdr:row>
      <xdr:rowOff>53788</xdr:rowOff>
    </xdr:from>
    <xdr:to>
      <xdr:col>9</xdr:col>
      <xdr:colOff>1509158</xdr:colOff>
      <xdr:row>8</xdr:row>
      <xdr:rowOff>269788</xdr:rowOff>
    </xdr:to>
    <xdr:sp macro="" textlink="">
      <xdr:nvSpPr>
        <xdr:cNvPr id="56" name="正方形/長方形 55"/>
        <xdr:cNvSpPr/>
      </xdr:nvSpPr>
      <xdr:spPr bwMode="auto">
        <a:xfrm flipV="1">
          <a:off x="6217583" y="2320738"/>
          <a:ext cx="216000" cy="216000"/>
        </a:xfrm>
        <a:prstGeom prst="rect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昼</a:t>
          </a: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95251</xdr:colOff>
      <xdr:row>29</xdr:row>
      <xdr:rowOff>285750</xdr:rowOff>
    </xdr:from>
    <xdr:to>
      <xdr:col>12</xdr:col>
      <xdr:colOff>347251</xdr:colOff>
      <xdr:row>32</xdr:row>
      <xdr:rowOff>341812</xdr:rowOff>
    </xdr:to>
    <xdr:sp macro="" textlink="" fLocksText="0">
      <xdr:nvSpPr>
        <xdr:cNvPr id="57" name="テキスト 11"/>
        <xdr:cNvSpPr txBox="1">
          <a:spLocks noChangeArrowheads="1"/>
        </xdr:cNvSpPr>
      </xdr:nvSpPr>
      <xdr:spPr bwMode="auto">
        <a:xfrm>
          <a:off x="6917532" y="9286875"/>
          <a:ext cx="252000" cy="108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夏季休業</a:t>
          </a:r>
        </a:p>
      </xdr:txBody>
    </xdr:sp>
    <xdr:clientData/>
  </xdr:twoCellAnchor>
  <xdr:twoCellAnchor editAs="oneCell">
    <xdr:from>
      <xdr:col>15</xdr:col>
      <xdr:colOff>47624</xdr:colOff>
      <xdr:row>13</xdr:row>
      <xdr:rowOff>119053</xdr:rowOff>
    </xdr:from>
    <xdr:to>
      <xdr:col>15</xdr:col>
      <xdr:colOff>299624</xdr:colOff>
      <xdr:row>16</xdr:row>
      <xdr:rowOff>177497</xdr:rowOff>
    </xdr:to>
    <xdr:sp macro="" textlink="" fLocksText="0">
      <xdr:nvSpPr>
        <xdr:cNvPr id="58" name="テキスト 11"/>
        <xdr:cNvSpPr txBox="1">
          <a:spLocks noChangeArrowheads="1"/>
        </xdr:cNvSpPr>
      </xdr:nvSpPr>
      <xdr:spPr bwMode="auto">
        <a:xfrm>
          <a:off x="8822530" y="3976678"/>
          <a:ext cx="252000" cy="108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夏季休業</a:t>
          </a:r>
        </a:p>
      </xdr:txBody>
    </xdr:sp>
    <xdr:clientData/>
  </xdr:twoCellAnchor>
  <xdr:twoCellAnchor>
    <xdr:from>
      <xdr:col>25</xdr:col>
      <xdr:colOff>679077</xdr:colOff>
      <xdr:row>32</xdr:row>
      <xdr:rowOff>133349</xdr:rowOff>
    </xdr:from>
    <xdr:to>
      <xdr:col>25</xdr:col>
      <xdr:colOff>1549027</xdr:colOff>
      <xdr:row>33</xdr:row>
      <xdr:rowOff>78998</xdr:rowOff>
    </xdr:to>
    <xdr:sp macro="" textlink="">
      <xdr:nvSpPr>
        <xdr:cNvPr id="59" name="Rectangle 450"/>
        <xdr:cNvSpPr>
          <a:spLocks noChangeArrowheads="1"/>
        </xdr:cNvSpPr>
      </xdr:nvSpPr>
      <xdr:spPr bwMode="auto">
        <a:xfrm>
          <a:off x="17757402" y="10191749"/>
          <a:ext cx="869950" cy="2694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中間試験</a:t>
          </a:r>
        </a:p>
      </xdr:txBody>
    </xdr:sp>
    <xdr:clientData/>
  </xdr:twoCellAnchor>
  <xdr:twoCellAnchor editAs="oneCell">
    <xdr:from>
      <xdr:col>31</xdr:col>
      <xdr:colOff>1228723</xdr:colOff>
      <xdr:row>5</xdr:row>
      <xdr:rowOff>87401</xdr:rowOff>
    </xdr:from>
    <xdr:to>
      <xdr:col>31</xdr:col>
      <xdr:colOff>1516723</xdr:colOff>
      <xdr:row>8</xdr:row>
      <xdr:rowOff>174701</xdr:rowOff>
    </xdr:to>
    <xdr:sp macro="" textlink="" fLocksText="0">
      <xdr:nvSpPr>
        <xdr:cNvPr id="60" name="テキスト 18"/>
        <xdr:cNvSpPr txBox="1">
          <a:spLocks noChangeArrowheads="1"/>
        </xdr:cNvSpPr>
      </xdr:nvSpPr>
      <xdr:spPr bwMode="auto">
        <a:xfrm flipV="1">
          <a:off x="20069173" y="1382801"/>
          <a:ext cx="288000" cy="11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年始休業</a:t>
          </a:r>
        </a:p>
      </xdr:txBody>
    </xdr:sp>
    <xdr:clientData/>
  </xdr:twoCellAnchor>
  <xdr:twoCellAnchor>
    <xdr:from>
      <xdr:col>34</xdr:col>
      <xdr:colOff>304800</xdr:colOff>
      <xdr:row>23</xdr:row>
      <xdr:rowOff>6350</xdr:rowOff>
    </xdr:from>
    <xdr:to>
      <xdr:col>34</xdr:col>
      <xdr:colOff>304800</xdr:colOff>
      <xdr:row>30</xdr:row>
      <xdr:rowOff>0</xdr:rowOff>
    </xdr:to>
    <xdr:cxnSp macro="">
      <xdr:nvCxnSpPr>
        <xdr:cNvPr id="61" name="直線矢印コネクタ 100"/>
        <xdr:cNvCxnSpPr>
          <a:cxnSpLocks noChangeShapeType="1"/>
        </xdr:cNvCxnSpPr>
      </xdr:nvCxnSpPr>
      <xdr:spPr bwMode="auto">
        <a:xfrm>
          <a:off x="20802600" y="7550150"/>
          <a:ext cx="0" cy="23939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34</xdr:col>
      <xdr:colOff>1362075</xdr:colOff>
      <xdr:row>21</xdr:row>
      <xdr:rowOff>16806</xdr:rowOff>
    </xdr:from>
    <xdr:to>
      <xdr:col>34</xdr:col>
      <xdr:colOff>1578075</xdr:colOff>
      <xdr:row>29</xdr:row>
      <xdr:rowOff>153606</xdr:rowOff>
    </xdr:to>
    <xdr:sp macro="" textlink="" fLocksText="0">
      <xdr:nvSpPr>
        <xdr:cNvPr id="62" name="テキスト 65"/>
        <xdr:cNvSpPr txBox="1">
          <a:spLocks noChangeArrowheads="1"/>
        </xdr:cNvSpPr>
      </xdr:nvSpPr>
      <xdr:spPr bwMode="auto">
        <a:xfrm flipV="1">
          <a:off x="22145625" y="6493806"/>
          <a:ext cx="216000" cy="288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t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卒業予定者自宅学習　～　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3/1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34</xdr:col>
      <xdr:colOff>51827</xdr:colOff>
      <xdr:row>24</xdr:row>
      <xdr:rowOff>68356</xdr:rowOff>
    </xdr:from>
    <xdr:to>
      <xdr:col>34</xdr:col>
      <xdr:colOff>1157288</xdr:colOff>
      <xdr:row>25</xdr:row>
      <xdr:rowOff>291353</xdr:rowOff>
    </xdr:to>
    <xdr:sp macro="" textlink="">
      <xdr:nvSpPr>
        <xdr:cNvPr id="63" name="Rectangle 454"/>
        <xdr:cNvSpPr>
          <a:spLocks noChangeArrowheads="1"/>
        </xdr:cNvSpPr>
      </xdr:nvSpPr>
      <xdr:spPr bwMode="auto">
        <a:xfrm>
          <a:off x="20549627" y="8297956"/>
          <a:ext cx="1105461" cy="5658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期末試験</a:t>
          </a:r>
          <a:endParaRPr lang="en-US" altLang="ja-JP" sz="1000" b="0" i="0" strike="noStrike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授業アンケート</a:t>
          </a:r>
          <a:r>
            <a:rPr lang="en-US" altLang="ja-JP" sz="1000" b="0" i="0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 editAs="oneCell">
    <xdr:from>
      <xdr:col>37</xdr:col>
      <xdr:colOff>53226</xdr:colOff>
      <xdr:row>15</xdr:row>
      <xdr:rowOff>165847</xdr:rowOff>
    </xdr:from>
    <xdr:to>
      <xdr:col>37</xdr:col>
      <xdr:colOff>269226</xdr:colOff>
      <xdr:row>18</xdr:row>
      <xdr:rowOff>73147</xdr:rowOff>
    </xdr:to>
    <xdr:sp macro="" textlink="" fLocksText="0">
      <xdr:nvSpPr>
        <xdr:cNvPr id="64" name="テキスト 73"/>
        <xdr:cNvSpPr txBox="1">
          <a:spLocks noChangeArrowheads="1"/>
        </xdr:cNvSpPr>
      </xdr:nvSpPr>
      <xdr:spPr bwMode="auto">
        <a:xfrm>
          <a:off x="22494126" y="5309347"/>
          <a:ext cx="216000" cy="93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学検処理</a:t>
          </a:r>
        </a:p>
      </xdr:txBody>
    </xdr:sp>
    <xdr:clientData/>
  </xdr:twoCellAnchor>
  <xdr:twoCellAnchor editAs="oneCell">
    <xdr:from>
      <xdr:col>37</xdr:col>
      <xdr:colOff>1238250</xdr:colOff>
      <xdr:row>29</xdr:row>
      <xdr:rowOff>152402</xdr:rowOff>
    </xdr:from>
    <xdr:to>
      <xdr:col>37</xdr:col>
      <xdr:colOff>1495425</xdr:colOff>
      <xdr:row>33</xdr:row>
      <xdr:rowOff>76802</xdr:rowOff>
    </xdr:to>
    <xdr:sp macro="" textlink="">
      <xdr:nvSpPr>
        <xdr:cNvPr id="65" name="テキスト 11"/>
        <xdr:cNvSpPr txBox="1">
          <a:spLocks noChangeArrowheads="1"/>
        </xdr:cNvSpPr>
      </xdr:nvSpPr>
      <xdr:spPr bwMode="auto">
        <a:xfrm>
          <a:off x="23679150" y="10096502"/>
          <a:ext cx="257175" cy="129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学年末休業</a:t>
          </a:r>
        </a:p>
      </xdr:txBody>
    </xdr:sp>
    <xdr:clientData/>
  </xdr:twoCellAnchor>
  <xdr:twoCellAnchor>
    <xdr:from>
      <xdr:col>37</xdr:col>
      <xdr:colOff>1272056</xdr:colOff>
      <xdr:row>14</xdr:row>
      <xdr:rowOff>114020</xdr:rowOff>
    </xdr:from>
    <xdr:to>
      <xdr:col>37</xdr:col>
      <xdr:colOff>1497481</xdr:colOff>
      <xdr:row>18</xdr:row>
      <xdr:rowOff>190220</xdr:rowOff>
    </xdr:to>
    <xdr:sp macro="" textlink="">
      <xdr:nvSpPr>
        <xdr:cNvPr id="66" name="テキスト ボックス 65"/>
        <xdr:cNvSpPr txBox="1"/>
      </xdr:nvSpPr>
      <xdr:spPr>
        <a:xfrm>
          <a:off x="23712956" y="4914620"/>
          <a:ext cx="225425" cy="1447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 生徒自宅学習</a:t>
          </a:r>
        </a:p>
      </xdr:txBody>
    </xdr:sp>
    <xdr:clientData/>
  </xdr:twoCellAnchor>
  <xdr:twoCellAnchor>
    <xdr:from>
      <xdr:col>3</xdr:col>
      <xdr:colOff>1419225</xdr:colOff>
      <xdr:row>20</xdr:row>
      <xdr:rowOff>57150</xdr:rowOff>
    </xdr:from>
    <xdr:to>
      <xdr:col>3</xdr:col>
      <xdr:colOff>1635225</xdr:colOff>
      <xdr:row>20</xdr:row>
      <xdr:rowOff>273150</xdr:rowOff>
    </xdr:to>
    <xdr:sp macro="" textlink="">
      <xdr:nvSpPr>
        <xdr:cNvPr id="67" name="テキスト ボックス 66"/>
        <xdr:cNvSpPr txBox="1">
          <a:spLocks/>
        </xdr:cNvSpPr>
      </xdr:nvSpPr>
      <xdr:spPr>
        <a:xfrm>
          <a:off x="2381250" y="621030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9</xdr:col>
      <xdr:colOff>1295400</xdr:colOff>
      <xdr:row>22</xdr:row>
      <xdr:rowOff>57150</xdr:rowOff>
    </xdr:from>
    <xdr:to>
      <xdr:col>9</xdr:col>
      <xdr:colOff>1511400</xdr:colOff>
      <xdr:row>22</xdr:row>
      <xdr:rowOff>273150</xdr:rowOff>
    </xdr:to>
    <xdr:sp macro="" textlink="">
      <xdr:nvSpPr>
        <xdr:cNvPr id="68" name="テキスト ボックス 67"/>
        <xdr:cNvSpPr txBox="1">
          <a:spLocks/>
        </xdr:cNvSpPr>
      </xdr:nvSpPr>
      <xdr:spPr>
        <a:xfrm>
          <a:off x="6219825" y="685800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12</xdr:col>
      <xdr:colOff>1343025</xdr:colOff>
      <xdr:row>21</xdr:row>
      <xdr:rowOff>57150</xdr:rowOff>
    </xdr:from>
    <xdr:to>
      <xdr:col>12</xdr:col>
      <xdr:colOff>1559025</xdr:colOff>
      <xdr:row>21</xdr:row>
      <xdr:rowOff>273150</xdr:rowOff>
    </xdr:to>
    <xdr:sp macro="" textlink="">
      <xdr:nvSpPr>
        <xdr:cNvPr id="69" name="テキスト ボックス 68"/>
        <xdr:cNvSpPr txBox="1">
          <a:spLocks/>
        </xdr:cNvSpPr>
      </xdr:nvSpPr>
      <xdr:spPr>
        <a:xfrm>
          <a:off x="8172450" y="65341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15</xdr:col>
      <xdr:colOff>1333500</xdr:colOff>
      <xdr:row>18</xdr:row>
      <xdr:rowOff>47625</xdr:rowOff>
    </xdr:from>
    <xdr:to>
      <xdr:col>15</xdr:col>
      <xdr:colOff>1549500</xdr:colOff>
      <xdr:row>18</xdr:row>
      <xdr:rowOff>263625</xdr:rowOff>
    </xdr:to>
    <xdr:sp macro="" textlink="">
      <xdr:nvSpPr>
        <xdr:cNvPr id="70" name="テキスト ボックス 69"/>
        <xdr:cNvSpPr txBox="1">
          <a:spLocks/>
        </xdr:cNvSpPr>
      </xdr:nvSpPr>
      <xdr:spPr>
        <a:xfrm>
          <a:off x="10115550" y="555307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18</xdr:col>
      <xdr:colOff>1343025</xdr:colOff>
      <xdr:row>21</xdr:row>
      <xdr:rowOff>57150</xdr:rowOff>
    </xdr:from>
    <xdr:to>
      <xdr:col>18</xdr:col>
      <xdr:colOff>1559025</xdr:colOff>
      <xdr:row>21</xdr:row>
      <xdr:rowOff>273150</xdr:rowOff>
    </xdr:to>
    <xdr:sp macro="" textlink="">
      <xdr:nvSpPr>
        <xdr:cNvPr id="71" name="テキスト ボックス 70"/>
        <xdr:cNvSpPr txBox="1">
          <a:spLocks/>
        </xdr:cNvSpPr>
      </xdr:nvSpPr>
      <xdr:spPr>
        <a:xfrm>
          <a:off x="12058650" y="65341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22</xdr:col>
      <xdr:colOff>1343025</xdr:colOff>
      <xdr:row>19</xdr:row>
      <xdr:rowOff>47625</xdr:rowOff>
    </xdr:from>
    <xdr:to>
      <xdr:col>22</xdr:col>
      <xdr:colOff>1559025</xdr:colOff>
      <xdr:row>19</xdr:row>
      <xdr:rowOff>263625</xdr:rowOff>
    </xdr:to>
    <xdr:sp macro="" textlink="">
      <xdr:nvSpPr>
        <xdr:cNvPr id="72" name="テキスト ボックス 71"/>
        <xdr:cNvSpPr txBox="1">
          <a:spLocks/>
        </xdr:cNvSpPr>
      </xdr:nvSpPr>
      <xdr:spPr>
        <a:xfrm>
          <a:off x="14001750" y="587692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25</xdr:col>
      <xdr:colOff>1362075</xdr:colOff>
      <xdr:row>23</xdr:row>
      <xdr:rowOff>47625</xdr:rowOff>
    </xdr:from>
    <xdr:to>
      <xdr:col>25</xdr:col>
      <xdr:colOff>1578075</xdr:colOff>
      <xdr:row>23</xdr:row>
      <xdr:rowOff>263625</xdr:rowOff>
    </xdr:to>
    <xdr:sp macro="" textlink="">
      <xdr:nvSpPr>
        <xdr:cNvPr id="73" name="テキスト ボックス 72"/>
        <xdr:cNvSpPr txBox="1">
          <a:spLocks/>
        </xdr:cNvSpPr>
      </xdr:nvSpPr>
      <xdr:spPr>
        <a:xfrm>
          <a:off x="15963900" y="717232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28</xdr:col>
      <xdr:colOff>1352550</xdr:colOff>
      <xdr:row>21</xdr:row>
      <xdr:rowOff>57150</xdr:rowOff>
    </xdr:from>
    <xdr:to>
      <xdr:col>28</xdr:col>
      <xdr:colOff>1568550</xdr:colOff>
      <xdr:row>21</xdr:row>
      <xdr:rowOff>273150</xdr:rowOff>
    </xdr:to>
    <xdr:sp macro="" textlink="">
      <xdr:nvSpPr>
        <xdr:cNvPr id="74" name="テキスト ボックス 73"/>
        <xdr:cNvSpPr txBox="1">
          <a:spLocks/>
        </xdr:cNvSpPr>
      </xdr:nvSpPr>
      <xdr:spPr>
        <a:xfrm>
          <a:off x="17916525" y="65341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31</xdr:col>
      <xdr:colOff>1362075</xdr:colOff>
      <xdr:row>18</xdr:row>
      <xdr:rowOff>47625</xdr:rowOff>
    </xdr:from>
    <xdr:to>
      <xdr:col>31</xdr:col>
      <xdr:colOff>1578075</xdr:colOff>
      <xdr:row>18</xdr:row>
      <xdr:rowOff>263625</xdr:rowOff>
    </xdr:to>
    <xdr:sp macro="" textlink="">
      <xdr:nvSpPr>
        <xdr:cNvPr id="75" name="テキスト ボックス 74"/>
        <xdr:cNvSpPr txBox="1">
          <a:spLocks/>
        </xdr:cNvSpPr>
      </xdr:nvSpPr>
      <xdr:spPr>
        <a:xfrm>
          <a:off x="19878675" y="555307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34</xdr:col>
      <xdr:colOff>1357312</xdr:colOff>
      <xdr:row>15</xdr:row>
      <xdr:rowOff>66675</xdr:rowOff>
    </xdr:from>
    <xdr:to>
      <xdr:col>34</xdr:col>
      <xdr:colOff>1573312</xdr:colOff>
      <xdr:row>15</xdr:row>
      <xdr:rowOff>282675</xdr:rowOff>
    </xdr:to>
    <xdr:sp macro="" textlink="">
      <xdr:nvSpPr>
        <xdr:cNvPr id="76" name="テキスト ボックス 75"/>
        <xdr:cNvSpPr txBox="1">
          <a:spLocks/>
        </xdr:cNvSpPr>
      </xdr:nvSpPr>
      <xdr:spPr>
        <a:xfrm>
          <a:off x="21855112" y="521017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>
    <xdr:from>
      <xdr:col>37</xdr:col>
      <xdr:colOff>1004888</xdr:colOff>
      <xdr:row>15</xdr:row>
      <xdr:rowOff>57150</xdr:rowOff>
    </xdr:from>
    <xdr:to>
      <xdr:col>37</xdr:col>
      <xdr:colOff>1220888</xdr:colOff>
      <xdr:row>15</xdr:row>
      <xdr:rowOff>273150</xdr:rowOff>
    </xdr:to>
    <xdr:sp macro="" textlink="">
      <xdr:nvSpPr>
        <xdr:cNvPr id="77" name="テキスト ボックス 76"/>
        <xdr:cNvSpPr txBox="1">
          <a:spLocks/>
        </xdr:cNvSpPr>
      </xdr:nvSpPr>
      <xdr:spPr>
        <a:xfrm>
          <a:off x="23445788" y="52006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 editAs="oneCell">
    <xdr:from>
      <xdr:col>3</xdr:col>
      <xdr:colOff>1409698</xdr:colOff>
      <xdr:row>27</xdr:row>
      <xdr:rowOff>47625</xdr:rowOff>
    </xdr:from>
    <xdr:to>
      <xdr:col>3</xdr:col>
      <xdr:colOff>1625698</xdr:colOff>
      <xdr:row>27</xdr:row>
      <xdr:rowOff>263625</xdr:rowOff>
    </xdr:to>
    <xdr:sp macro="" textlink="">
      <xdr:nvSpPr>
        <xdr:cNvPr id="79" name="テキスト ボックス 78"/>
        <xdr:cNvSpPr txBox="1">
          <a:spLocks noChangeAspect="1"/>
        </xdr:cNvSpPr>
      </xdr:nvSpPr>
      <xdr:spPr>
        <a:xfrm flipH="1">
          <a:off x="2371723" y="8467725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6</xdr:col>
      <xdr:colOff>1057273</xdr:colOff>
      <xdr:row>25</xdr:row>
      <xdr:rowOff>47625</xdr:rowOff>
    </xdr:from>
    <xdr:to>
      <xdr:col>6</xdr:col>
      <xdr:colOff>1273273</xdr:colOff>
      <xdr:row>25</xdr:row>
      <xdr:rowOff>263625</xdr:rowOff>
    </xdr:to>
    <xdr:sp macro="" textlink="">
      <xdr:nvSpPr>
        <xdr:cNvPr id="80" name="テキスト ボックス 79"/>
        <xdr:cNvSpPr txBox="1">
          <a:spLocks noChangeAspect="1"/>
        </xdr:cNvSpPr>
      </xdr:nvSpPr>
      <xdr:spPr>
        <a:xfrm flipH="1">
          <a:off x="4038598" y="782002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>
    <xdr:from>
      <xdr:col>6</xdr:col>
      <xdr:colOff>1095375</xdr:colOff>
      <xdr:row>19</xdr:row>
      <xdr:rowOff>57150</xdr:rowOff>
    </xdr:from>
    <xdr:to>
      <xdr:col>6</xdr:col>
      <xdr:colOff>1311375</xdr:colOff>
      <xdr:row>19</xdr:row>
      <xdr:rowOff>273150</xdr:rowOff>
    </xdr:to>
    <xdr:sp macro="" textlink="">
      <xdr:nvSpPr>
        <xdr:cNvPr id="81" name="テキスト ボックス 80"/>
        <xdr:cNvSpPr txBox="1">
          <a:spLocks noChangeAspect="1"/>
        </xdr:cNvSpPr>
      </xdr:nvSpPr>
      <xdr:spPr>
        <a:xfrm>
          <a:off x="4076700" y="58864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 editAs="oneCell">
    <xdr:from>
      <xdr:col>9</xdr:col>
      <xdr:colOff>1047748</xdr:colOff>
      <xdr:row>22</xdr:row>
      <xdr:rowOff>57150</xdr:rowOff>
    </xdr:from>
    <xdr:to>
      <xdr:col>9</xdr:col>
      <xdr:colOff>1263748</xdr:colOff>
      <xdr:row>22</xdr:row>
      <xdr:rowOff>273150</xdr:rowOff>
    </xdr:to>
    <xdr:sp macro="" textlink="">
      <xdr:nvSpPr>
        <xdr:cNvPr id="82" name="テキスト ボックス 81"/>
        <xdr:cNvSpPr txBox="1">
          <a:spLocks noChangeAspect="1"/>
        </xdr:cNvSpPr>
      </xdr:nvSpPr>
      <xdr:spPr>
        <a:xfrm flipH="1">
          <a:off x="5972173" y="685800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>
    <xdr:from>
      <xdr:col>9</xdr:col>
      <xdr:colOff>1371600</xdr:colOff>
      <xdr:row>18</xdr:row>
      <xdr:rowOff>28575</xdr:rowOff>
    </xdr:from>
    <xdr:to>
      <xdr:col>9</xdr:col>
      <xdr:colOff>1514475</xdr:colOff>
      <xdr:row>18</xdr:row>
      <xdr:rowOff>172575</xdr:rowOff>
    </xdr:to>
    <xdr:sp macro="" textlink="">
      <xdr:nvSpPr>
        <xdr:cNvPr id="83" name="テキスト ボックス 82"/>
        <xdr:cNvSpPr txBox="1">
          <a:spLocks noChangeAspect="1"/>
        </xdr:cNvSpPr>
      </xdr:nvSpPr>
      <xdr:spPr>
        <a:xfrm>
          <a:off x="6486525" y="5534025"/>
          <a:ext cx="142875" cy="144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 editAs="oneCell">
    <xdr:from>
      <xdr:col>12</xdr:col>
      <xdr:colOff>1352548</xdr:colOff>
      <xdr:row>20</xdr:row>
      <xdr:rowOff>57150</xdr:rowOff>
    </xdr:from>
    <xdr:to>
      <xdr:col>12</xdr:col>
      <xdr:colOff>1568548</xdr:colOff>
      <xdr:row>20</xdr:row>
      <xdr:rowOff>273150</xdr:rowOff>
    </xdr:to>
    <xdr:sp macro="" textlink="">
      <xdr:nvSpPr>
        <xdr:cNvPr id="84" name="テキスト ボックス 83"/>
        <xdr:cNvSpPr txBox="1">
          <a:spLocks noChangeAspect="1"/>
        </xdr:cNvSpPr>
      </xdr:nvSpPr>
      <xdr:spPr>
        <a:xfrm flipH="1">
          <a:off x="8181973" y="621030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15</xdr:col>
      <xdr:colOff>1333498</xdr:colOff>
      <xdr:row>26</xdr:row>
      <xdr:rowOff>57150</xdr:rowOff>
    </xdr:from>
    <xdr:to>
      <xdr:col>15</xdr:col>
      <xdr:colOff>1549498</xdr:colOff>
      <xdr:row>26</xdr:row>
      <xdr:rowOff>273150</xdr:rowOff>
    </xdr:to>
    <xdr:sp macro="" textlink="">
      <xdr:nvSpPr>
        <xdr:cNvPr id="85" name="テキスト ボックス 84"/>
        <xdr:cNvSpPr txBox="1">
          <a:spLocks noChangeAspect="1"/>
        </xdr:cNvSpPr>
      </xdr:nvSpPr>
      <xdr:spPr>
        <a:xfrm flipH="1">
          <a:off x="10115548" y="815340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18</xdr:col>
      <xdr:colOff>1085848</xdr:colOff>
      <xdr:row>21</xdr:row>
      <xdr:rowOff>57150</xdr:rowOff>
    </xdr:from>
    <xdr:to>
      <xdr:col>18</xdr:col>
      <xdr:colOff>1301848</xdr:colOff>
      <xdr:row>21</xdr:row>
      <xdr:rowOff>273150</xdr:rowOff>
    </xdr:to>
    <xdr:sp macro="" textlink="">
      <xdr:nvSpPr>
        <xdr:cNvPr id="86" name="テキスト ボックス 85"/>
        <xdr:cNvSpPr txBox="1">
          <a:spLocks noChangeAspect="1"/>
        </xdr:cNvSpPr>
      </xdr:nvSpPr>
      <xdr:spPr>
        <a:xfrm flipH="1">
          <a:off x="11801473" y="65341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22</xdr:col>
      <xdr:colOff>1343023</xdr:colOff>
      <xdr:row>20</xdr:row>
      <xdr:rowOff>57150</xdr:rowOff>
    </xdr:from>
    <xdr:to>
      <xdr:col>22</xdr:col>
      <xdr:colOff>1559023</xdr:colOff>
      <xdr:row>20</xdr:row>
      <xdr:rowOff>273150</xdr:rowOff>
    </xdr:to>
    <xdr:sp macro="" textlink="">
      <xdr:nvSpPr>
        <xdr:cNvPr id="87" name="テキスト ボックス 86"/>
        <xdr:cNvSpPr txBox="1">
          <a:spLocks noChangeAspect="1"/>
        </xdr:cNvSpPr>
      </xdr:nvSpPr>
      <xdr:spPr>
        <a:xfrm flipH="1">
          <a:off x="14001748" y="621030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25</xdr:col>
      <xdr:colOff>1343023</xdr:colOff>
      <xdr:row>21</xdr:row>
      <xdr:rowOff>57150</xdr:rowOff>
    </xdr:from>
    <xdr:to>
      <xdr:col>25</xdr:col>
      <xdr:colOff>1559023</xdr:colOff>
      <xdr:row>21</xdr:row>
      <xdr:rowOff>273150</xdr:rowOff>
    </xdr:to>
    <xdr:sp macro="" textlink="">
      <xdr:nvSpPr>
        <xdr:cNvPr id="88" name="テキスト ボックス 87"/>
        <xdr:cNvSpPr txBox="1">
          <a:spLocks noChangeAspect="1"/>
        </xdr:cNvSpPr>
      </xdr:nvSpPr>
      <xdr:spPr>
        <a:xfrm flipH="1">
          <a:off x="15944848" y="65341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28</xdr:col>
      <xdr:colOff>1352548</xdr:colOff>
      <xdr:row>20</xdr:row>
      <xdr:rowOff>66675</xdr:rowOff>
    </xdr:from>
    <xdr:to>
      <xdr:col>28</xdr:col>
      <xdr:colOff>1568548</xdr:colOff>
      <xdr:row>20</xdr:row>
      <xdr:rowOff>282675</xdr:rowOff>
    </xdr:to>
    <xdr:sp macro="" textlink="">
      <xdr:nvSpPr>
        <xdr:cNvPr id="89" name="テキスト ボックス 88"/>
        <xdr:cNvSpPr txBox="1">
          <a:spLocks noChangeAspect="1"/>
        </xdr:cNvSpPr>
      </xdr:nvSpPr>
      <xdr:spPr>
        <a:xfrm flipH="1">
          <a:off x="17916523" y="621982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>
    <xdr:from>
      <xdr:col>31</xdr:col>
      <xdr:colOff>1362075</xdr:colOff>
      <xdr:row>13</xdr:row>
      <xdr:rowOff>66675</xdr:rowOff>
    </xdr:from>
    <xdr:to>
      <xdr:col>31</xdr:col>
      <xdr:colOff>1576173</xdr:colOff>
      <xdr:row>13</xdr:row>
      <xdr:rowOff>282675</xdr:rowOff>
    </xdr:to>
    <xdr:sp macro="" textlink="">
      <xdr:nvSpPr>
        <xdr:cNvPr id="90" name="テキスト ボックス 89"/>
        <xdr:cNvSpPr txBox="1">
          <a:spLocks noChangeAspect="1"/>
        </xdr:cNvSpPr>
      </xdr:nvSpPr>
      <xdr:spPr>
        <a:xfrm flipH="1">
          <a:off x="19916775" y="4524375"/>
          <a:ext cx="214098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 editAs="oneCell">
    <xdr:from>
      <xdr:col>34</xdr:col>
      <xdr:colOff>952498</xdr:colOff>
      <xdr:row>21</xdr:row>
      <xdr:rowOff>57150</xdr:rowOff>
    </xdr:from>
    <xdr:to>
      <xdr:col>34</xdr:col>
      <xdr:colOff>1168498</xdr:colOff>
      <xdr:row>21</xdr:row>
      <xdr:rowOff>273150</xdr:rowOff>
    </xdr:to>
    <xdr:sp macro="" textlink="">
      <xdr:nvSpPr>
        <xdr:cNvPr id="91" name="テキスト ボックス 90"/>
        <xdr:cNvSpPr txBox="1">
          <a:spLocks noChangeAspect="1"/>
        </xdr:cNvSpPr>
      </xdr:nvSpPr>
      <xdr:spPr>
        <a:xfrm flipH="1">
          <a:off x="21412198" y="65341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37</xdr:col>
      <xdr:colOff>1266823</xdr:colOff>
      <xdr:row>7</xdr:row>
      <xdr:rowOff>66674</xdr:rowOff>
    </xdr:from>
    <xdr:to>
      <xdr:col>37</xdr:col>
      <xdr:colOff>1476375</xdr:colOff>
      <xdr:row>7</xdr:row>
      <xdr:rowOff>282674</xdr:rowOff>
    </xdr:to>
    <xdr:sp macro="" textlink="">
      <xdr:nvSpPr>
        <xdr:cNvPr id="92" name="テキスト ボックス 91"/>
        <xdr:cNvSpPr txBox="1">
          <a:spLocks noChangeAspect="1"/>
        </xdr:cNvSpPr>
      </xdr:nvSpPr>
      <xdr:spPr>
        <a:xfrm flipH="1">
          <a:off x="23707723" y="2466974"/>
          <a:ext cx="209552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 editAs="oneCell">
    <xdr:from>
      <xdr:col>37</xdr:col>
      <xdr:colOff>1181098</xdr:colOff>
      <xdr:row>21</xdr:row>
      <xdr:rowOff>57150</xdr:rowOff>
    </xdr:from>
    <xdr:to>
      <xdr:col>37</xdr:col>
      <xdr:colOff>1397098</xdr:colOff>
      <xdr:row>21</xdr:row>
      <xdr:rowOff>273150</xdr:rowOff>
    </xdr:to>
    <xdr:sp macro="" textlink="">
      <xdr:nvSpPr>
        <xdr:cNvPr id="93" name="テキスト ボックス 92"/>
        <xdr:cNvSpPr txBox="1">
          <a:spLocks noChangeAspect="1"/>
        </xdr:cNvSpPr>
      </xdr:nvSpPr>
      <xdr:spPr>
        <a:xfrm flipH="1">
          <a:off x="23583898" y="65341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26</xdr:row>
      <xdr:rowOff>0</xdr:rowOff>
    </xdr:to>
    <xdr:grpSp>
      <xdr:nvGrpSpPr>
        <xdr:cNvPr id="94" name="グループ化 93"/>
        <xdr:cNvGrpSpPr/>
      </xdr:nvGrpSpPr>
      <xdr:grpSpPr>
        <a:xfrm>
          <a:off x="6524625" y="7200900"/>
          <a:ext cx="0" cy="1714500"/>
          <a:chOff x="6229350" y="4200525"/>
          <a:chExt cx="219015" cy="1619250"/>
        </a:xfrm>
      </xdr:grpSpPr>
      <xdr:cxnSp macro="">
        <xdr:nvCxnSpPr>
          <xdr:cNvPr id="95" name="直線矢印コネクタ 94"/>
          <xdr:cNvCxnSpPr/>
        </xdr:nvCxnSpPr>
        <xdr:spPr>
          <a:xfrm>
            <a:off x="6343650" y="4200525"/>
            <a:ext cx="4763" cy="1619250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Text Box 397"/>
          <xdr:cNvSpPr txBox="1">
            <a:spLocks noChangeArrowheads="1"/>
          </xdr:cNvSpPr>
        </xdr:nvSpPr>
        <xdr:spPr bwMode="auto">
          <a:xfrm>
            <a:off x="6229350" y="4495800"/>
            <a:ext cx="219015" cy="1066800"/>
          </a:xfrm>
          <a:prstGeom prst="rect">
            <a:avLst/>
          </a:prstGeom>
          <a:solidFill>
            <a:schemeClr val="lt1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8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部活動強化週間</a:t>
            </a:r>
          </a:p>
        </xdr:txBody>
      </xdr:sp>
    </xdr:grpSp>
    <xdr:clientData/>
  </xdr:twoCellAnchor>
  <xdr:twoCellAnchor>
    <xdr:from>
      <xdr:col>25</xdr:col>
      <xdr:colOff>1298575</xdr:colOff>
      <xdr:row>8</xdr:row>
      <xdr:rowOff>95250</xdr:rowOff>
    </xdr:from>
    <xdr:to>
      <xdr:col>25</xdr:col>
      <xdr:colOff>1522691</xdr:colOff>
      <xdr:row>11</xdr:row>
      <xdr:rowOff>273423</xdr:rowOff>
    </xdr:to>
    <xdr:sp macro="" textlink="">
      <xdr:nvSpPr>
        <xdr:cNvPr id="98" name="正方形/長方形 97"/>
        <xdr:cNvSpPr/>
      </xdr:nvSpPr>
      <xdr:spPr bwMode="auto">
        <a:xfrm>
          <a:off x="15928975" y="2495550"/>
          <a:ext cx="224116" cy="1206873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研究授業期間</a:t>
          </a:r>
        </a:p>
      </xdr:txBody>
    </xdr:sp>
    <xdr:clientData/>
  </xdr:twoCellAnchor>
  <xdr:twoCellAnchor>
    <xdr:from>
      <xdr:col>6</xdr:col>
      <xdr:colOff>1343025</xdr:colOff>
      <xdr:row>19</xdr:row>
      <xdr:rowOff>57150</xdr:rowOff>
    </xdr:from>
    <xdr:to>
      <xdr:col>6</xdr:col>
      <xdr:colOff>1559025</xdr:colOff>
      <xdr:row>19</xdr:row>
      <xdr:rowOff>273150</xdr:rowOff>
    </xdr:to>
    <xdr:sp macro="" textlink="">
      <xdr:nvSpPr>
        <xdr:cNvPr id="99" name="テキスト ボックス 98"/>
        <xdr:cNvSpPr txBox="1">
          <a:spLocks/>
        </xdr:cNvSpPr>
      </xdr:nvSpPr>
      <xdr:spPr>
        <a:xfrm>
          <a:off x="4324350" y="5886450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斉</a:t>
          </a:r>
        </a:p>
      </xdr:txBody>
    </xdr:sp>
    <xdr:clientData/>
  </xdr:twoCellAnchor>
  <xdr:twoCellAnchor editAs="oneCell">
    <xdr:from>
      <xdr:col>31</xdr:col>
      <xdr:colOff>1114425</xdr:colOff>
      <xdr:row>18</xdr:row>
      <xdr:rowOff>47625</xdr:rowOff>
    </xdr:from>
    <xdr:to>
      <xdr:col>31</xdr:col>
      <xdr:colOff>1330425</xdr:colOff>
      <xdr:row>18</xdr:row>
      <xdr:rowOff>263625</xdr:rowOff>
    </xdr:to>
    <xdr:sp macro="" textlink="">
      <xdr:nvSpPr>
        <xdr:cNvPr id="100" name="テキスト ボックス 99"/>
        <xdr:cNvSpPr txBox="1">
          <a:spLocks noChangeAspect="1"/>
        </xdr:cNvSpPr>
      </xdr:nvSpPr>
      <xdr:spPr>
        <a:xfrm flipH="1">
          <a:off x="19631025" y="555307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>
    <xdr:from>
      <xdr:col>31</xdr:col>
      <xdr:colOff>1362075</xdr:colOff>
      <xdr:row>24</xdr:row>
      <xdr:rowOff>57158</xdr:rowOff>
    </xdr:from>
    <xdr:to>
      <xdr:col>31</xdr:col>
      <xdr:colOff>1576173</xdr:colOff>
      <xdr:row>24</xdr:row>
      <xdr:rowOff>273158</xdr:rowOff>
    </xdr:to>
    <xdr:sp macro="" textlink="">
      <xdr:nvSpPr>
        <xdr:cNvPr id="102" name="テキスト ボックス 101"/>
        <xdr:cNvSpPr txBox="1">
          <a:spLocks noChangeAspect="1"/>
        </xdr:cNvSpPr>
      </xdr:nvSpPr>
      <xdr:spPr>
        <a:xfrm flipH="1">
          <a:off x="19878675" y="7505708"/>
          <a:ext cx="214098" cy="216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>
    <xdr:from>
      <xdr:col>6</xdr:col>
      <xdr:colOff>1314450</xdr:colOff>
      <xdr:row>24</xdr:row>
      <xdr:rowOff>90082</xdr:rowOff>
    </xdr:from>
    <xdr:to>
      <xdr:col>6</xdr:col>
      <xdr:colOff>1506009</xdr:colOff>
      <xdr:row>26</xdr:row>
      <xdr:rowOff>287991</xdr:rowOff>
    </xdr:to>
    <xdr:sp macro="" textlink="">
      <xdr:nvSpPr>
        <xdr:cNvPr id="103" name="テキスト ボックス 102"/>
        <xdr:cNvSpPr txBox="1"/>
      </xdr:nvSpPr>
      <xdr:spPr>
        <a:xfrm>
          <a:off x="4295775" y="7538632"/>
          <a:ext cx="191559" cy="84560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公開授業</a:t>
          </a:r>
        </a:p>
      </xdr:txBody>
    </xdr:sp>
    <xdr:clientData/>
  </xdr:twoCellAnchor>
  <xdr:twoCellAnchor>
    <xdr:from>
      <xdr:col>22</xdr:col>
      <xdr:colOff>142876</xdr:colOff>
      <xdr:row>6</xdr:row>
      <xdr:rowOff>104775</xdr:rowOff>
    </xdr:from>
    <xdr:to>
      <xdr:col>22</xdr:col>
      <xdr:colOff>1590676</xdr:colOff>
      <xdr:row>6</xdr:row>
      <xdr:rowOff>285750</xdr:rowOff>
    </xdr:to>
    <xdr:sp macro="" textlink="">
      <xdr:nvSpPr>
        <xdr:cNvPr id="104" name="テキスト ボックス 103"/>
        <xdr:cNvSpPr txBox="1"/>
      </xdr:nvSpPr>
      <xdr:spPr>
        <a:xfrm>
          <a:off x="12801601" y="1724025"/>
          <a:ext cx="1447800" cy="18097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県定通生徒の集い</a:t>
          </a:r>
          <a:r>
            <a:rPr kumimoji="1" lang="en-US" altLang="ja-JP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新庄</a:t>
          </a:r>
          <a:r>
            <a:rPr kumimoji="1" lang="en-US" altLang="ja-JP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8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 editAs="oneCell">
    <xdr:from>
      <xdr:col>37</xdr:col>
      <xdr:colOff>1100140</xdr:colOff>
      <xdr:row>28</xdr:row>
      <xdr:rowOff>61913</xdr:rowOff>
    </xdr:from>
    <xdr:to>
      <xdr:col>37</xdr:col>
      <xdr:colOff>1316140</xdr:colOff>
      <xdr:row>28</xdr:row>
      <xdr:rowOff>277913</xdr:rowOff>
    </xdr:to>
    <xdr:sp macro="" textlink="">
      <xdr:nvSpPr>
        <xdr:cNvPr id="105" name="テキスト ボックス 104"/>
        <xdr:cNvSpPr txBox="1">
          <a:spLocks/>
        </xdr:cNvSpPr>
      </xdr:nvSpPr>
      <xdr:spPr>
        <a:xfrm flipH="1">
          <a:off x="23541040" y="9663113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twoCellAnchor>
  <xdr:twoCellAnchor>
    <xdr:from>
      <xdr:col>18</xdr:col>
      <xdr:colOff>1285875</xdr:colOff>
      <xdr:row>44</xdr:row>
      <xdr:rowOff>180975</xdr:rowOff>
    </xdr:from>
    <xdr:to>
      <xdr:col>18</xdr:col>
      <xdr:colOff>1501875</xdr:colOff>
      <xdr:row>45</xdr:row>
      <xdr:rowOff>187425</xdr:rowOff>
    </xdr:to>
    <xdr:sp macro="" textlink="">
      <xdr:nvSpPr>
        <xdr:cNvPr id="106" name="テキスト ボックス 105"/>
        <xdr:cNvSpPr txBox="1">
          <a:spLocks noChangeAspect="1"/>
        </xdr:cNvSpPr>
      </xdr:nvSpPr>
      <xdr:spPr>
        <a:xfrm>
          <a:off x="12001500" y="1308735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chemeClr val="bg1"/>
              </a:solidFill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>
    <xdr:from>
      <xdr:col>22</xdr:col>
      <xdr:colOff>1343025</xdr:colOff>
      <xdr:row>24</xdr:row>
      <xdr:rowOff>57150</xdr:rowOff>
    </xdr:from>
    <xdr:to>
      <xdr:col>22</xdr:col>
      <xdr:colOff>1559025</xdr:colOff>
      <xdr:row>24</xdr:row>
      <xdr:rowOff>273150</xdr:rowOff>
    </xdr:to>
    <xdr:sp macro="" textlink="">
      <xdr:nvSpPr>
        <xdr:cNvPr id="107" name="テキスト ボックス 106"/>
        <xdr:cNvSpPr txBox="1">
          <a:spLocks noChangeAspect="1"/>
        </xdr:cNvSpPr>
      </xdr:nvSpPr>
      <xdr:spPr>
        <a:xfrm flipH="1">
          <a:off x="14001750" y="7505700"/>
          <a:ext cx="216000" cy="21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昼</a:t>
          </a:r>
        </a:p>
      </xdr:txBody>
    </xdr:sp>
    <xdr:clientData/>
  </xdr:twoCellAnchor>
  <xdr:twoCellAnchor>
    <xdr:from>
      <xdr:col>28</xdr:col>
      <xdr:colOff>1219200</xdr:colOff>
      <xdr:row>4</xdr:row>
      <xdr:rowOff>0</xdr:rowOff>
    </xdr:from>
    <xdr:to>
      <xdr:col>28</xdr:col>
      <xdr:colOff>1219200</xdr:colOff>
      <xdr:row>7</xdr:row>
      <xdr:rowOff>9525</xdr:rowOff>
    </xdr:to>
    <xdr:cxnSp macro="">
      <xdr:nvCxnSpPr>
        <xdr:cNvPr id="48" name="直線矢印コネクタ 47"/>
        <xdr:cNvCxnSpPr/>
      </xdr:nvCxnSpPr>
      <xdr:spPr>
        <a:xfrm>
          <a:off x="20431125" y="971550"/>
          <a:ext cx="0" cy="981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1409700</xdr:colOff>
      <xdr:row>22</xdr:row>
      <xdr:rowOff>57150</xdr:rowOff>
    </xdr:from>
    <xdr:to>
      <xdr:col>3</xdr:col>
      <xdr:colOff>1625700</xdr:colOff>
      <xdr:row>22</xdr:row>
      <xdr:rowOff>273150</xdr:rowOff>
    </xdr:to>
    <xdr:sp macro="" textlink="">
      <xdr:nvSpPr>
        <xdr:cNvPr id="119" name="テキスト ボックス 118"/>
        <xdr:cNvSpPr txBox="1">
          <a:spLocks/>
        </xdr:cNvSpPr>
      </xdr:nvSpPr>
      <xdr:spPr>
        <a:xfrm>
          <a:off x="2371725" y="685800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34</xdr:col>
      <xdr:colOff>1576387</xdr:colOff>
      <xdr:row>2</xdr:row>
      <xdr:rowOff>71437</xdr:rowOff>
    </xdr:from>
    <xdr:to>
      <xdr:col>36</xdr:col>
      <xdr:colOff>166687</xdr:colOff>
      <xdr:row>2</xdr:row>
      <xdr:rowOff>287437</xdr:rowOff>
    </xdr:to>
    <xdr:sp macro="" textlink="">
      <xdr:nvSpPr>
        <xdr:cNvPr id="121" name="テキスト ボックス 120"/>
        <xdr:cNvSpPr txBox="1">
          <a:spLocks/>
        </xdr:cNvSpPr>
      </xdr:nvSpPr>
      <xdr:spPr>
        <a:xfrm>
          <a:off x="22074187" y="757237"/>
          <a:ext cx="20955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6</xdr:col>
      <xdr:colOff>1343025</xdr:colOff>
      <xdr:row>20</xdr:row>
      <xdr:rowOff>57150</xdr:rowOff>
    </xdr:from>
    <xdr:to>
      <xdr:col>6</xdr:col>
      <xdr:colOff>1559025</xdr:colOff>
      <xdr:row>20</xdr:row>
      <xdr:rowOff>273150</xdr:rowOff>
    </xdr:to>
    <xdr:sp macro="" textlink="">
      <xdr:nvSpPr>
        <xdr:cNvPr id="122" name="テキスト ボックス 121"/>
        <xdr:cNvSpPr txBox="1">
          <a:spLocks/>
        </xdr:cNvSpPr>
      </xdr:nvSpPr>
      <xdr:spPr>
        <a:xfrm>
          <a:off x="4324350" y="621030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9</xdr:col>
      <xdr:colOff>1285875</xdr:colOff>
      <xdr:row>16</xdr:row>
      <xdr:rowOff>57150</xdr:rowOff>
    </xdr:from>
    <xdr:to>
      <xdr:col>9</xdr:col>
      <xdr:colOff>1501875</xdr:colOff>
      <xdr:row>16</xdr:row>
      <xdr:rowOff>273150</xdr:rowOff>
    </xdr:to>
    <xdr:sp macro="" textlink="">
      <xdr:nvSpPr>
        <xdr:cNvPr id="123" name="テキスト ボックス 122"/>
        <xdr:cNvSpPr txBox="1">
          <a:spLocks/>
        </xdr:cNvSpPr>
      </xdr:nvSpPr>
      <xdr:spPr>
        <a:xfrm>
          <a:off x="6210300" y="491490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12</xdr:col>
      <xdr:colOff>1352550</xdr:colOff>
      <xdr:row>14</xdr:row>
      <xdr:rowOff>57150</xdr:rowOff>
    </xdr:from>
    <xdr:to>
      <xdr:col>12</xdr:col>
      <xdr:colOff>1568550</xdr:colOff>
      <xdr:row>14</xdr:row>
      <xdr:rowOff>273150</xdr:rowOff>
    </xdr:to>
    <xdr:sp macro="" textlink="">
      <xdr:nvSpPr>
        <xdr:cNvPr id="124" name="テキスト ボックス 123"/>
        <xdr:cNvSpPr txBox="1">
          <a:spLocks/>
        </xdr:cNvSpPr>
      </xdr:nvSpPr>
      <xdr:spPr>
        <a:xfrm>
          <a:off x="8181975" y="426720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15</xdr:col>
      <xdr:colOff>1343025</xdr:colOff>
      <xdr:row>23</xdr:row>
      <xdr:rowOff>47625</xdr:rowOff>
    </xdr:from>
    <xdr:to>
      <xdr:col>15</xdr:col>
      <xdr:colOff>1559025</xdr:colOff>
      <xdr:row>23</xdr:row>
      <xdr:rowOff>263625</xdr:rowOff>
    </xdr:to>
    <xdr:sp macro="" textlink="">
      <xdr:nvSpPr>
        <xdr:cNvPr id="125" name="テキスト ボックス 124"/>
        <xdr:cNvSpPr txBox="1">
          <a:spLocks/>
        </xdr:cNvSpPr>
      </xdr:nvSpPr>
      <xdr:spPr>
        <a:xfrm>
          <a:off x="10125075" y="7172325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18</xdr:col>
      <xdr:colOff>1343025</xdr:colOff>
      <xdr:row>15</xdr:row>
      <xdr:rowOff>57150</xdr:rowOff>
    </xdr:from>
    <xdr:to>
      <xdr:col>18</xdr:col>
      <xdr:colOff>1559025</xdr:colOff>
      <xdr:row>15</xdr:row>
      <xdr:rowOff>273150</xdr:rowOff>
    </xdr:to>
    <xdr:sp macro="" textlink="">
      <xdr:nvSpPr>
        <xdr:cNvPr id="126" name="テキスト ボックス 125"/>
        <xdr:cNvSpPr txBox="1">
          <a:spLocks/>
        </xdr:cNvSpPr>
      </xdr:nvSpPr>
      <xdr:spPr>
        <a:xfrm>
          <a:off x="12058650" y="459105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22</xdr:col>
      <xdr:colOff>1343025</xdr:colOff>
      <xdr:row>14</xdr:row>
      <xdr:rowOff>47625</xdr:rowOff>
    </xdr:from>
    <xdr:to>
      <xdr:col>22</xdr:col>
      <xdr:colOff>1559025</xdr:colOff>
      <xdr:row>14</xdr:row>
      <xdr:rowOff>263625</xdr:rowOff>
    </xdr:to>
    <xdr:sp macro="" textlink="">
      <xdr:nvSpPr>
        <xdr:cNvPr id="127" name="テキスト ボックス 126"/>
        <xdr:cNvSpPr txBox="1">
          <a:spLocks/>
        </xdr:cNvSpPr>
      </xdr:nvSpPr>
      <xdr:spPr>
        <a:xfrm>
          <a:off x="14001750" y="4257675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25</xdr:col>
      <xdr:colOff>1362075</xdr:colOff>
      <xdr:row>16</xdr:row>
      <xdr:rowOff>57150</xdr:rowOff>
    </xdr:from>
    <xdr:to>
      <xdr:col>25</xdr:col>
      <xdr:colOff>1578075</xdr:colOff>
      <xdr:row>16</xdr:row>
      <xdr:rowOff>273150</xdr:rowOff>
    </xdr:to>
    <xdr:sp macro="" textlink="">
      <xdr:nvSpPr>
        <xdr:cNvPr id="128" name="テキスト ボックス 127"/>
        <xdr:cNvSpPr txBox="1">
          <a:spLocks/>
        </xdr:cNvSpPr>
      </xdr:nvSpPr>
      <xdr:spPr>
        <a:xfrm>
          <a:off x="15963900" y="491490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28</xdr:col>
      <xdr:colOff>1352550</xdr:colOff>
      <xdr:row>15</xdr:row>
      <xdr:rowOff>57150</xdr:rowOff>
    </xdr:from>
    <xdr:to>
      <xdr:col>28</xdr:col>
      <xdr:colOff>1568550</xdr:colOff>
      <xdr:row>15</xdr:row>
      <xdr:rowOff>273150</xdr:rowOff>
    </xdr:to>
    <xdr:sp macro="" textlink="">
      <xdr:nvSpPr>
        <xdr:cNvPr id="129" name="テキスト ボックス 128"/>
        <xdr:cNvSpPr txBox="1">
          <a:spLocks/>
        </xdr:cNvSpPr>
      </xdr:nvSpPr>
      <xdr:spPr>
        <a:xfrm>
          <a:off x="17916525" y="459105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31</xdr:col>
      <xdr:colOff>1352550</xdr:colOff>
      <xdr:row>12</xdr:row>
      <xdr:rowOff>57150</xdr:rowOff>
    </xdr:from>
    <xdr:to>
      <xdr:col>31</xdr:col>
      <xdr:colOff>1568550</xdr:colOff>
      <xdr:row>12</xdr:row>
      <xdr:rowOff>273150</xdr:rowOff>
    </xdr:to>
    <xdr:sp macro="" textlink="">
      <xdr:nvSpPr>
        <xdr:cNvPr id="130" name="テキスト ボックス 129"/>
        <xdr:cNvSpPr txBox="1">
          <a:spLocks/>
        </xdr:cNvSpPr>
      </xdr:nvSpPr>
      <xdr:spPr>
        <a:xfrm>
          <a:off x="19869150" y="3619500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twoCellAnchor>
    <xdr:from>
      <xdr:col>34</xdr:col>
      <xdr:colOff>1190625</xdr:colOff>
      <xdr:row>16</xdr:row>
      <xdr:rowOff>85725</xdr:rowOff>
    </xdr:from>
    <xdr:to>
      <xdr:col>34</xdr:col>
      <xdr:colOff>1406625</xdr:colOff>
      <xdr:row>16</xdr:row>
      <xdr:rowOff>301725</xdr:rowOff>
    </xdr:to>
    <xdr:sp macro="" textlink="">
      <xdr:nvSpPr>
        <xdr:cNvPr id="131" name="テキスト ボックス 130"/>
        <xdr:cNvSpPr txBox="1">
          <a:spLocks/>
        </xdr:cNvSpPr>
      </xdr:nvSpPr>
      <xdr:spPr>
        <a:xfrm>
          <a:off x="21688425" y="5572125"/>
          <a:ext cx="216000" cy="216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課</a:t>
          </a:r>
        </a:p>
      </xdr:txBody>
    </xdr:sp>
    <xdr:clientData/>
  </xdr:twoCellAnchor>
  <xdr:oneCellAnchor>
    <xdr:from>
      <xdr:col>3</xdr:col>
      <xdr:colOff>1428749</xdr:colOff>
      <xdr:row>7</xdr:row>
      <xdr:rowOff>47625</xdr:rowOff>
    </xdr:from>
    <xdr:ext cx="216000" cy="216000"/>
    <xdr:sp macro="" textlink="">
      <xdr:nvSpPr>
        <xdr:cNvPr id="108" name="テキスト ボックス 107"/>
        <xdr:cNvSpPr txBox="1">
          <a:spLocks noChangeAspect="1"/>
        </xdr:cNvSpPr>
      </xdr:nvSpPr>
      <xdr:spPr>
        <a:xfrm flipH="1">
          <a:off x="2390774" y="2314575"/>
          <a:ext cx="216000" cy="216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職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Zeros="0" tabSelected="1" zoomScaleNormal="100" zoomScaleSheetLayoutView="100" workbookViewId="0"/>
  </sheetViews>
  <sheetFormatPr defaultColWidth="12" defaultRowHeight="14.25" x14ac:dyDescent="0.4"/>
  <cols>
    <col min="1" max="1" width="4.625" style="8" customWidth="1"/>
    <col min="2" max="3" width="4.25" style="8" customWidth="1"/>
    <col min="4" max="4" width="22.125" style="8" bestFit="1" customWidth="1"/>
    <col min="5" max="5" width="2.5" style="8" hidden="1" customWidth="1"/>
    <col min="6" max="6" width="4.375" style="8" customWidth="1"/>
    <col min="7" max="7" width="21.125" style="8" customWidth="1"/>
    <col min="8" max="8" width="2.5" style="8" hidden="1" customWidth="1"/>
    <col min="9" max="9" width="4.375" style="8" customWidth="1"/>
    <col min="10" max="10" width="20.5" style="8" bestFit="1" customWidth="1"/>
    <col min="11" max="11" width="4.625" style="8" hidden="1" customWidth="1"/>
    <col min="12" max="12" width="4.5" style="8" customWidth="1"/>
    <col min="13" max="13" width="21.25" style="8" customWidth="1"/>
    <col min="14" max="14" width="4.25" style="8" hidden="1" customWidth="1"/>
    <col min="15" max="15" width="4.375" style="8" customWidth="1"/>
    <col min="16" max="16" width="21.125" style="8" customWidth="1"/>
    <col min="17" max="17" width="4" style="8" hidden="1" customWidth="1"/>
    <col min="18" max="18" width="4.25" style="8" customWidth="1"/>
    <col min="19" max="19" width="21.125" style="8" customWidth="1"/>
    <col min="20" max="20" width="5" style="8" hidden="1" customWidth="1"/>
    <col min="21" max="21" width="4.25" style="8" hidden="1" customWidth="1"/>
    <col min="22" max="22" width="4.375" style="8" customWidth="1"/>
    <col min="23" max="23" width="21.25" style="8" customWidth="1"/>
    <col min="24" max="24" width="5.375" style="8" hidden="1" customWidth="1"/>
    <col min="25" max="25" width="4.25" style="8" customWidth="1"/>
    <col min="26" max="26" width="21.375" style="8" customWidth="1"/>
    <col min="27" max="27" width="2.25" style="2" hidden="1" customWidth="1"/>
    <col min="28" max="28" width="4.375" style="8" customWidth="1"/>
    <col min="29" max="29" width="21.375" style="8" customWidth="1"/>
    <col min="30" max="30" width="2.75" style="8" hidden="1" customWidth="1"/>
    <col min="31" max="31" width="4.25" style="8" customWidth="1"/>
    <col min="32" max="32" width="21.25" style="8" customWidth="1"/>
    <col min="33" max="33" width="4" style="8" hidden="1" customWidth="1"/>
    <col min="34" max="34" width="4.25" style="8" customWidth="1"/>
    <col min="35" max="35" width="21.25" style="8" customWidth="1"/>
    <col min="36" max="36" width="4.25" style="2" hidden="1" customWidth="1"/>
    <col min="37" max="37" width="4.25" style="8" customWidth="1"/>
    <col min="38" max="38" width="20.25" style="8" customWidth="1"/>
    <col min="39" max="39" width="0.25" style="8" hidden="1" customWidth="1"/>
    <col min="40" max="40" width="5" style="8" customWidth="1"/>
    <col min="41" max="16384" width="12" style="8"/>
  </cols>
  <sheetData>
    <row r="1" spans="1:40" ht="27" customHeight="1" x14ac:dyDescent="0.4"/>
    <row r="2" spans="1:40" s="1" customFormat="1" ht="27" customHeight="1" x14ac:dyDescent="0.4">
      <c r="C2" s="356" t="s">
        <v>290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AA2" s="2"/>
      <c r="AC2" s="3"/>
      <c r="AF2" s="355" t="s">
        <v>299</v>
      </c>
      <c r="AG2" s="355"/>
      <c r="AH2" s="355"/>
      <c r="AI2" s="355"/>
      <c r="AJ2" s="355"/>
      <c r="AK2" s="355"/>
      <c r="AL2" s="355"/>
      <c r="AM2" s="355"/>
      <c r="AN2" s="355"/>
    </row>
    <row r="3" spans="1:40" s="1" customFormat="1" ht="27" customHeight="1" thickBot="1" x14ac:dyDescent="0.45">
      <c r="B3" s="344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U3" s="4"/>
      <c r="AA3" s="2"/>
      <c r="AC3" s="5"/>
      <c r="AF3" s="199" t="s">
        <v>297</v>
      </c>
      <c r="AG3" s="199"/>
      <c r="AH3" s="199"/>
      <c r="AI3" s="199"/>
      <c r="AJ3" s="199"/>
      <c r="AK3" s="199"/>
      <c r="AL3" s="199"/>
    </row>
    <row r="4" spans="1:40" ht="27" customHeight="1" thickBot="1" x14ac:dyDescent="0.45">
      <c r="A4" s="6"/>
      <c r="B4" s="304" t="s">
        <v>289</v>
      </c>
      <c r="C4" s="378" t="s">
        <v>231</v>
      </c>
      <c r="D4" s="379"/>
      <c r="E4" s="288"/>
      <c r="F4" s="373" t="s">
        <v>232</v>
      </c>
      <c r="G4" s="374"/>
      <c r="H4" s="289"/>
      <c r="I4" s="373" t="s">
        <v>233</v>
      </c>
      <c r="J4" s="374"/>
      <c r="K4" s="289"/>
      <c r="L4" s="373" t="s">
        <v>234</v>
      </c>
      <c r="M4" s="374"/>
      <c r="N4" s="289"/>
      <c r="O4" s="373" t="s">
        <v>235</v>
      </c>
      <c r="P4" s="374"/>
      <c r="Q4" s="289"/>
      <c r="R4" s="373" t="s">
        <v>236</v>
      </c>
      <c r="S4" s="374"/>
      <c r="T4" s="289"/>
      <c r="U4" s="290" t="s">
        <v>0</v>
      </c>
      <c r="V4" s="373" t="s">
        <v>237</v>
      </c>
      <c r="W4" s="374"/>
      <c r="X4" s="289"/>
      <c r="Y4" s="373" t="s">
        <v>238</v>
      </c>
      <c r="Z4" s="374"/>
      <c r="AA4" s="289"/>
      <c r="AB4" s="373" t="s">
        <v>239</v>
      </c>
      <c r="AC4" s="374"/>
      <c r="AD4" s="289"/>
      <c r="AE4" s="373" t="s">
        <v>240</v>
      </c>
      <c r="AF4" s="374"/>
      <c r="AG4" s="289"/>
      <c r="AH4" s="373" t="s">
        <v>241</v>
      </c>
      <c r="AI4" s="374"/>
      <c r="AJ4" s="289"/>
      <c r="AK4" s="373" t="s">
        <v>242</v>
      </c>
      <c r="AL4" s="374"/>
      <c r="AM4" s="7"/>
      <c r="AN4" s="303" t="s">
        <v>298</v>
      </c>
    </row>
    <row r="5" spans="1:40" ht="27" customHeight="1" x14ac:dyDescent="0.4">
      <c r="A5" s="6"/>
      <c r="B5" s="212">
        <v>1</v>
      </c>
      <c r="C5" s="291" t="s">
        <v>14</v>
      </c>
      <c r="D5" s="101"/>
      <c r="E5" s="9"/>
      <c r="F5" s="234" t="s">
        <v>6</v>
      </c>
      <c r="G5" s="177" t="s">
        <v>223</v>
      </c>
      <c r="H5" s="11"/>
      <c r="I5" s="219" t="s">
        <v>7</v>
      </c>
      <c r="J5" s="187"/>
      <c r="K5" s="11"/>
      <c r="L5" s="221" t="s">
        <v>14</v>
      </c>
      <c r="M5" s="319" t="s">
        <v>5</v>
      </c>
      <c r="N5" s="11">
        <v>1</v>
      </c>
      <c r="O5" s="239" t="s">
        <v>15</v>
      </c>
      <c r="P5" s="12"/>
      <c r="Q5" s="13"/>
      <c r="R5" s="219" t="s">
        <v>2</v>
      </c>
      <c r="S5" s="14"/>
      <c r="T5" s="13"/>
      <c r="U5" s="15" t="s">
        <v>1</v>
      </c>
      <c r="V5" s="221" t="s">
        <v>3</v>
      </c>
      <c r="W5" s="85" t="s">
        <v>186</v>
      </c>
      <c r="X5" s="11">
        <v>1</v>
      </c>
      <c r="Y5" s="255" t="s">
        <v>16</v>
      </c>
      <c r="Z5" s="28"/>
      <c r="AA5" s="11">
        <v>1</v>
      </c>
      <c r="AB5" s="219" t="s">
        <v>17</v>
      </c>
      <c r="AC5" s="16"/>
      <c r="AD5" s="11"/>
      <c r="AE5" s="259" t="s">
        <v>6</v>
      </c>
      <c r="AF5" s="17" t="s">
        <v>12</v>
      </c>
      <c r="AG5" s="11"/>
      <c r="AH5" s="219" t="s">
        <v>7</v>
      </c>
      <c r="AI5" s="16"/>
      <c r="AJ5" s="11"/>
      <c r="AK5" s="219" t="s">
        <v>2</v>
      </c>
      <c r="AL5" s="174"/>
      <c r="AM5" s="19"/>
      <c r="AN5" s="267">
        <v>1</v>
      </c>
    </row>
    <row r="6" spans="1:40" ht="27" customHeight="1" x14ac:dyDescent="0.4">
      <c r="A6" s="6"/>
      <c r="B6" s="213">
        <v>2</v>
      </c>
      <c r="C6" s="274" t="s">
        <v>11</v>
      </c>
      <c r="D6" s="20"/>
      <c r="E6" s="21"/>
      <c r="F6" s="244" t="s">
        <v>15</v>
      </c>
      <c r="G6" s="197" t="s">
        <v>146</v>
      </c>
      <c r="H6" s="22"/>
      <c r="I6" s="219" t="s">
        <v>2</v>
      </c>
      <c r="J6" s="23"/>
      <c r="K6" s="22"/>
      <c r="L6" s="221" t="s">
        <v>11</v>
      </c>
      <c r="M6" s="10"/>
      <c r="N6" s="22">
        <v>1</v>
      </c>
      <c r="O6" s="239" t="s">
        <v>4</v>
      </c>
      <c r="P6" s="10"/>
      <c r="Q6" s="22"/>
      <c r="R6" s="221" t="s">
        <v>14</v>
      </c>
      <c r="S6" s="171"/>
      <c r="T6" s="24">
        <v>1</v>
      </c>
      <c r="U6" s="25" t="s">
        <v>13</v>
      </c>
      <c r="V6" s="221" t="s">
        <v>22</v>
      </c>
      <c r="W6" s="33" t="s">
        <v>292</v>
      </c>
      <c r="X6" s="26">
        <v>1</v>
      </c>
      <c r="Y6" s="219" t="s">
        <v>10</v>
      </c>
      <c r="Z6" s="23"/>
      <c r="AA6" s="21"/>
      <c r="AB6" s="221" t="s">
        <v>8</v>
      </c>
      <c r="AC6" s="10"/>
      <c r="AD6" s="21">
        <v>1</v>
      </c>
      <c r="AE6" s="248" t="s">
        <v>15</v>
      </c>
      <c r="AF6" s="27"/>
      <c r="AG6" s="21"/>
      <c r="AH6" s="219" t="s">
        <v>2</v>
      </c>
      <c r="AI6" s="16"/>
      <c r="AJ6" s="21"/>
      <c r="AK6" s="227" t="s">
        <v>14</v>
      </c>
      <c r="AL6" s="28" t="s">
        <v>18</v>
      </c>
      <c r="AM6" s="29">
        <v>1</v>
      </c>
      <c r="AN6" s="268">
        <v>2</v>
      </c>
    </row>
    <row r="7" spans="1:40" ht="27" customHeight="1" x14ac:dyDescent="0.4">
      <c r="A7" s="30"/>
      <c r="B7" s="213">
        <v>3</v>
      </c>
      <c r="C7" s="274" t="s">
        <v>6</v>
      </c>
      <c r="D7" s="20" t="s">
        <v>20</v>
      </c>
      <c r="E7" s="21"/>
      <c r="F7" s="219" t="s">
        <v>4</v>
      </c>
      <c r="G7" s="31" t="s">
        <v>21</v>
      </c>
      <c r="H7" s="32"/>
      <c r="I7" s="220" t="s">
        <v>8</v>
      </c>
      <c r="J7" s="20"/>
      <c r="K7" s="32">
        <v>1</v>
      </c>
      <c r="L7" s="221" t="s">
        <v>6</v>
      </c>
      <c r="M7" s="203" t="s">
        <v>198</v>
      </c>
      <c r="N7" s="32">
        <v>1</v>
      </c>
      <c r="O7" s="248" t="s">
        <v>7</v>
      </c>
      <c r="P7" s="37"/>
      <c r="Q7" s="32"/>
      <c r="R7" s="221" t="s">
        <v>11</v>
      </c>
      <c r="S7" s="10" t="s">
        <v>169</v>
      </c>
      <c r="T7" s="21">
        <v>1</v>
      </c>
      <c r="U7" s="25" t="s">
        <v>19</v>
      </c>
      <c r="V7" s="224" t="s">
        <v>9</v>
      </c>
      <c r="W7" s="33"/>
      <c r="X7" s="21">
        <v>1</v>
      </c>
      <c r="Y7" s="219" t="s">
        <v>17</v>
      </c>
      <c r="Z7" s="34" t="s">
        <v>23</v>
      </c>
      <c r="AA7" s="26"/>
      <c r="AB7" s="221" t="s">
        <v>3</v>
      </c>
      <c r="AC7" s="171"/>
      <c r="AD7" s="21">
        <v>1</v>
      </c>
      <c r="AE7" s="248" t="s">
        <v>4</v>
      </c>
      <c r="AF7" s="27"/>
      <c r="AG7" s="21"/>
      <c r="AH7" s="220" t="s">
        <v>14</v>
      </c>
      <c r="AI7" s="10"/>
      <c r="AJ7" s="21">
        <v>1</v>
      </c>
      <c r="AK7" s="261" t="s">
        <v>11</v>
      </c>
      <c r="AL7" s="20" t="s">
        <v>24</v>
      </c>
      <c r="AM7" s="29">
        <v>1001</v>
      </c>
      <c r="AN7" s="268">
        <v>3</v>
      </c>
    </row>
    <row r="8" spans="1:40" ht="27" customHeight="1" thickBot="1" x14ac:dyDescent="0.45">
      <c r="A8" s="6"/>
      <c r="B8" s="213">
        <v>4</v>
      </c>
      <c r="C8" s="274" t="s">
        <v>15</v>
      </c>
      <c r="D8" s="181" t="s">
        <v>139</v>
      </c>
      <c r="E8" s="22"/>
      <c r="F8" s="219" t="s">
        <v>7</v>
      </c>
      <c r="G8" s="35" t="s">
        <v>26</v>
      </c>
      <c r="H8" s="36"/>
      <c r="I8" s="221" t="s">
        <v>3</v>
      </c>
      <c r="J8" s="10"/>
      <c r="K8" s="36">
        <v>1</v>
      </c>
      <c r="L8" s="224" t="s">
        <v>15</v>
      </c>
      <c r="M8" s="10"/>
      <c r="N8" s="36">
        <v>1</v>
      </c>
      <c r="O8" s="219" t="s">
        <v>2</v>
      </c>
      <c r="P8" s="37"/>
      <c r="Q8" s="36"/>
      <c r="R8" s="221" t="s">
        <v>6</v>
      </c>
      <c r="S8" s="10"/>
      <c r="T8" s="38">
        <v>1</v>
      </c>
      <c r="U8" s="39" t="s">
        <v>25</v>
      </c>
      <c r="V8" s="224" t="s">
        <v>16</v>
      </c>
      <c r="W8" s="326" t="s">
        <v>151</v>
      </c>
      <c r="X8" s="22">
        <v>1</v>
      </c>
      <c r="Y8" s="248" t="s">
        <v>8</v>
      </c>
      <c r="Z8" s="178" t="s">
        <v>74</v>
      </c>
      <c r="AA8" s="38"/>
      <c r="AB8" s="221" t="s">
        <v>22</v>
      </c>
      <c r="AC8" s="20"/>
      <c r="AD8" s="38">
        <v>1</v>
      </c>
      <c r="AE8" s="248" t="s">
        <v>7</v>
      </c>
      <c r="AF8" s="23"/>
      <c r="AG8" s="22"/>
      <c r="AH8" s="238" t="s">
        <v>11</v>
      </c>
      <c r="AI8" s="172" t="s">
        <v>138</v>
      </c>
      <c r="AJ8" s="22"/>
      <c r="AK8" s="262" t="s">
        <v>6</v>
      </c>
      <c r="AL8" s="20"/>
      <c r="AM8" s="29">
        <v>1</v>
      </c>
      <c r="AN8" s="268">
        <v>4</v>
      </c>
    </row>
    <row r="9" spans="1:40" ht="27" customHeight="1" thickBot="1" x14ac:dyDescent="0.45">
      <c r="A9" s="6"/>
      <c r="B9" s="214">
        <v>5</v>
      </c>
      <c r="C9" s="275" t="s">
        <v>4</v>
      </c>
      <c r="D9" s="305"/>
      <c r="E9" s="41"/>
      <c r="F9" s="237" t="s">
        <v>2</v>
      </c>
      <c r="G9" s="42" t="s">
        <v>28</v>
      </c>
      <c r="H9" s="43"/>
      <c r="I9" s="222" t="s">
        <v>6</v>
      </c>
      <c r="J9" s="311" t="s">
        <v>163</v>
      </c>
      <c r="K9" s="41">
        <v>1</v>
      </c>
      <c r="L9" s="232" t="s">
        <v>4</v>
      </c>
      <c r="M9" s="89" t="s">
        <v>211</v>
      </c>
      <c r="N9" s="41">
        <v>1</v>
      </c>
      <c r="O9" s="242" t="s">
        <v>14</v>
      </c>
      <c r="P9" s="44"/>
      <c r="Q9" s="41"/>
      <c r="R9" s="232" t="s">
        <v>15</v>
      </c>
      <c r="S9" s="44"/>
      <c r="T9" s="46">
        <v>1</v>
      </c>
      <c r="U9" s="47" t="s">
        <v>27</v>
      </c>
      <c r="V9" s="237" t="s">
        <v>10</v>
      </c>
      <c r="W9" s="90" t="s">
        <v>150</v>
      </c>
      <c r="X9" s="41"/>
      <c r="Y9" s="222" t="s">
        <v>3</v>
      </c>
      <c r="Z9" s="48"/>
      <c r="AA9" s="41">
        <v>1</v>
      </c>
      <c r="AB9" s="232" t="s">
        <v>9</v>
      </c>
      <c r="AC9" s="44"/>
      <c r="AD9" s="41">
        <v>1</v>
      </c>
      <c r="AE9" s="237" t="s">
        <v>2</v>
      </c>
      <c r="AF9" s="49"/>
      <c r="AG9" s="41"/>
      <c r="AH9" s="222" t="s">
        <v>22</v>
      </c>
      <c r="AI9" s="341" t="s">
        <v>294</v>
      </c>
      <c r="AJ9" s="43">
        <v>1</v>
      </c>
      <c r="AK9" s="263" t="s">
        <v>15</v>
      </c>
      <c r="AL9" s="311" t="s">
        <v>30</v>
      </c>
      <c r="AM9" s="50">
        <v>1</v>
      </c>
      <c r="AN9" s="269">
        <v>5</v>
      </c>
    </row>
    <row r="10" spans="1:40" ht="27" customHeight="1" x14ac:dyDescent="0.4">
      <c r="A10" s="6"/>
      <c r="B10" s="215">
        <v>6</v>
      </c>
      <c r="C10" s="244" t="s">
        <v>121</v>
      </c>
      <c r="D10" s="306"/>
      <c r="E10" s="51"/>
      <c r="F10" s="241" t="s">
        <v>8</v>
      </c>
      <c r="G10" s="175" t="s">
        <v>74</v>
      </c>
      <c r="H10" s="52"/>
      <c r="I10" s="223" t="s">
        <v>15</v>
      </c>
      <c r="J10" s="74"/>
      <c r="K10" s="52">
        <v>1</v>
      </c>
      <c r="L10" s="233" t="s">
        <v>7</v>
      </c>
      <c r="M10" s="187"/>
      <c r="N10" s="52"/>
      <c r="O10" s="243" t="s">
        <v>11</v>
      </c>
      <c r="P10" s="12"/>
      <c r="Q10" s="52"/>
      <c r="R10" s="223" t="s">
        <v>4</v>
      </c>
      <c r="S10" s="12"/>
      <c r="T10" s="52">
        <v>1</v>
      </c>
      <c r="U10" s="53" t="s">
        <v>29</v>
      </c>
      <c r="V10" s="233" t="s">
        <v>2</v>
      </c>
      <c r="W10" s="54"/>
      <c r="X10" s="52"/>
      <c r="Y10" s="236" t="s">
        <v>22</v>
      </c>
      <c r="Z10" s="12" t="s">
        <v>225</v>
      </c>
      <c r="AA10" s="52">
        <v>1</v>
      </c>
      <c r="AB10" s="223" t="s">
        <v>16</v>
      </c>
      <c r="AC10" s="12" t="s">
        <v>33</v>
      </c>
      <c r="AD10" s="52">
        <v>1</v>
      </c>
      <c r="AE10" s="243" t="s">
        <v>14</v>
      </c>
      <c r="AF10" s="12"/>
      <c r="AG10" s="52"/>
      <c r="AH10" s="236" t="s">
        <v>15</v>
      </c>
      <c r="AI10" s="335"/>
      <c r="AJ10" s="52">
        <v>1</v>
      </c>
      <c r="AK10" s="223" t="s">
        <v>4</v>
      </c>
      <c r="AL10" s="12"/>
      <c r="AM10" s="56">
        <v>1</v>
      </c>
      <c r="AN10" s="270">
        <v>6</v>
      </c>
    </row>
    <row r="11" spans="1:40" ht="27" customHeight="1" x14ac:dyDescent="0.4">
      <c r="A11" s="6"/>
      <c r="B11" s="216">
        <v>7</v>
      </c>
      <c r="C11" s="276" t="s">
        <v>2</v>
      </c>
      <c r="D11" s="57"/>
      <c r="E11" s="58"/>
      <c r="F11" s="221" t="s">
        <v>11</v>
      </c>
      <c r="G11" s="59" t="s">
        <v>167</v>
      </c>
      <c r="H11" s="58">
        <v>1</v>
      </c>
      <c r="I11" s="224" t="s">
        <v>4</v>
      </c>
      <c r="J11" s="61" t="s">
        <v>164</v>
      </c>
      <c r="K11" s="58">
        <v>1</v>
      </c>
      <c r="L11" s="219" t="s">
        <v>2</v>
      </c>
      <c r="M11" s="23"/>
      <c r="N11" s="58"/>
      <c r="O11" s="238" t="s">
        <v>6</v>
      </c>
      <c r="P11" s="10"/>
      <c r="Q11" s="58"/>
      <c r="R11" s="219" t="s">
        <v>7</v>
      </c>
      <c r="S11" s="64"/>
      <c r="T11" s="58"/>
      <c r="U11" s="60" t="s">
        <v>31</v>
      </c>
      <c r="V11" s="221" t="s">
        <v>14</v>
      </c>
      <c r="W11" s="85" t="s">
        <v>32</v>
      </c>
      <c r="X11" s="58">
        <v>1</v>
      </c>
      <c r="Y11" s="224" t="s">
        <v>15</v>
      </c>
      <c r="Z11" s="61"/>
      <c r="AA11" s="62">
        <v>1</v>
      </c>
      <c r="AB11" s="219" t="s">
        <v>7</v>
      </c>
      <c r="AC11" s="16"/>
      <c r="AD11" s="58"/>
      <c r="AE11" s="221" t="s">
        <v>11</v>
      </c>
      <c r="AF11" s="10"/>
      <c r="AG11" s="58">
        <v>1</v>
      </c>
      <c r="AH11" s="224" t="s">
        <v>4</v>
      </c>
      <c r="AI11" s="10"/>
      <c r="AJ11" s="58">
        <v>1</v>
      </c>
      <c r="AK11" s="219" t="s">
        <v>7</v>
      </c>
      <c r="AL11" s="16"/>
      <c r="AM11" s="63"/>
      <c r="AN11" s="271">
        <v>7</v>
      </c>
    </row>
    <row r="12" spans="1:40" ht="27" customHeight="1" x14ac:dyDescent="0.4">
      <c r="A12" s="6"/>
      <c r="B12" s="216">
        <v>8</v>
      </c>
      <c r="C12" s="274" t="s">
        <v>14</v>
      </c>
      <c r="D12" s="97"/>
      <c r="E12" s="58"/>
      <c r="F12" s="226" t="s">
        <v>6</v>
      </c>
      <c r="G12" s="65"/>
      <c r="H12" s="58">
        <v>1</v>
      </c>
      <c r="I12" s="219" t="s">
        <v>7</v>
      </c>
      <c r="J12" s="37" t="s">
        <v>209</v>
      </c>
      <c r="K12" s="58"/>
      <c r="L12" s="221" t="s">
        <v>14</v>
      </c>
      <c r="M12" s="20" t="s">
        <v>35</v>
      </c>
      <c r="N12" s="58">
        <v>1</v>
      </c>
      <c r="O12" s="239" t="s">
        <v>15</v>
      </c>
      <c r="P12" s="20"/>
      <c r="Q12" s="58"/>
      <c r="R12" s="219" t="s">
        <v>2</v>
      </c>
      <c r="S12" s="23"/>
      <c r="T12" s="58"/>
      <c r="U12" s="60" t="s">
        <v>34</v>
      </c>
      <c r="V12" s="221" t="s">
        <v>11</v>
      </c>
      <c r="W12" s="201" t="s">
        <v>202</v>
      </c>
      <c r="X12" s="58">
        <v>1</v>
      </c>
      <c r="Y12" s="255" t="s">
        <v>4</v>
      </c>
      <c r="Z12" s="61"/>
      <c r="AA12" s="62">
        <v>1</v>
      </c>
      <c r="AB12" s="219" t="s">
        <v>2</v>
      </c>
      <c r="AC12" s="23"/>
      <c r="AD12" s="62"/>
      <c r="AE12" s="221" t="s">
        <v>6</v>
      </c>
      <c r="AF12" s="85"/>
      <c r="AG12" s="58">
        <v>1</v>
      </c>
      <c r="AH12" s="219" t="s">
        <v>7</v>
      </c>
      <c r="AI12" s="16"/>
      <c r="AJ12" s="58"/>
      <c r="AK12" s="219" t="s">
        <v>2</v>
      </c>
      <c r="AL12" s="37"/>
      <c r="AM12" s="66"/>
      <c r="AN12" s="271">
        <v>8</v>
      </c>
    </row>
    <row r="13" spans="1:40" ht="27" customHeight="1" x14ac:dyDescent="0.4">
      <c r="A13" s="6"/>
      <c r="B13" s="216">
        <v>9</v>
      </c>
      <c r="C13" s="256" t="s">
        <v>11</v>
      </c>
      <c r="D13" s="97" t="s">
        <v>38</v>
      </c>
      <c r="E13" s="68">
        <v>1</v>
      </c>
      <c r="F13" s="245" t="s">
        <v>15</v>
      </c>
      <c r="G13" s="188"/>
      <c r="H13" s="68">
        <v>1</v>
      </c>
      <c r="I13" s="219" t="s">
        <v>2</v>
      </c>
      <c r="J13" s="23"/>
      <c r="K13" s="68"/>
      <c r="L13" s="221" t="s">
        <v>11</v>
      </c>
      <c r="M13" s="10"/>
      <c r="N13" s="68">
        <v>1</v>
      </c>
      <c r="O13" s="239" t="s">
        <v>4</v>
      </c>
      <c r="P13" s="20"/>
      <c r="Q13" s="68"/>
      <c r="R13" s="221" t="s">
        <v>14</v>
      </c>
      <c r="S13" s="10"/>
      <c r="T13" s="68">
        <v>1</v>
      </c>
      <c r="U13" s="69" t="s">
        <v>37</v>
      </c>
      <c r="V13" s="224" t="s">
        <v>6</v>
      </c>
      <c r="W13" s="10" t="s">
        <v>43</v>
      </c>
      <c r="X13" s="68">
        <v>1</v>
      </c>
      <c r="Y13" s="219" t="s">
        <v>121</v>
      </c>
      <c r="Z13" s="86" t="s">
        <v>140</v>
      </c>
      <c r="AA13" s="68"/>
      <c r="AB13" s="221" t="s">
        <v>14</v>
      </c>
      <c r="AC13" s="10" t="s">
        <v>147</v>
      </c>
      <c r="AD13" s="68">
        <v>1</v>
      </c>
      <c r="AE13" s="221" t="s">
        <v>15</v>
      </c>
      <c r="AF13" s="334"/>
      <c r="AG13" s="68">
        <v>1</v>
      </c>
      <c r="AH13" s="219" t="s">
        <v>2</v>
      </c>
      <c r="AI13" s="23"/>
      <c r="AJ13" s="68"/>
      <c r="AK13" s="238" t="s">
        <v>14</v>
      </c>
      <c r="AL13" s="20" t="s">
        <v>39</v>
      </c>
      <c r="AM13" s="71"/>
      <c r="AN13" s="271">
        <v>9</v>
      </c>
    </row>
    <row r="14" spans="1:40" ht="27" customHeight="1" thickBot="1" x14ac:dyDescent="0.45">
      <c r="A14" s="6"/>
      <c r="B14" s="214">
        <v>10</v>
      </c>
      <c r="C14" s="277" t="s">
        <v>6</v>
      </c>
      <c r="D14" s="67" t="s">
        <v>42</v>
      </c>
      <c r="E14" s="41">
        <v>1</v>
      </c>
      <c r="F14" s="221" t="s">
        <v>4</v>
      </c>
      <c r="G14" s="310"/>
      <c r="H14" s="41">
        <v>1</v>
      </c>
      <c r="I14" s="220" t="s">
        <v>8</v>
      </c>
      <c r="J14" s="44"/>
      <c r="K14" s="41">
        <v>1</v>
      </c>
      <c r="L14" s="221" t="s">
        <v>6</v>
      </c>
      <c r="M14" s="44"/>
      <c r="N14" s="43">
        <v>1</v>
      </c>
      <c r="O14" s="248" t="s">
        <v>7</v>
      </c>
      <c r="P14" s="320"/>
      <c r="Q14" s="41"/>
      <c r="R14" s="221" t="s">
        <v>11</v>
      </c>
      <c r="S14" s="44"/>
      <c r="T14" s="46">
        <v>1</v>
      </c>
      <c r="U14" s="47" t="s">
        <v>41</v>
      </c>
      <c r="V14" s="224" t="s">
        <v>15</v>
      </c>
      <c r="W14" s="191"/>
      <c r="X14" s="41">
        <v>1</v>
      </c>
      <c r="Y14" s="219" t="s">
        <v>2</v>
      </c>
      <c r="Z14" s="49"/>
      <c r="AA14" s="41"/>
      <c r="AB14" s="221" t="s">
        <v>11</v>
      </c>
      <c r="AC14" s="44"/>
      <c r="AD14" s="41">
        <v>1</v>
      </c>
      <c r="AE14" s="221" t="s">
        <v>4</v>
      </c>
      <c r="AF14" s="333" t="s">
        <v>149</v>
      </c>
      <c r="AG14" s="41">
        <v>1001</v>
      </c>
      <c r="AH14" s="220" t="s">
        <v>131</v>
      </c>
      <c r="AI14" s="88"/>
      <c r="AJ14" s="41">
        <v>1</v>
      </c>
      <c r="AK14" s="264" t="s">
        <v>11</v>
      </c>
      <c r="AL14" s="20" t="s">
        <v>40</v>
      </c>
      <c r="AM14" s="72"/>
      <c r="AN14" s="272">
        <v>10</v>
      </c>
    </row>
    <row r="15" spans="1:40" ht="27" customHeight="1" x14ac:dyDescent="0.4">
      <c r="A15" s="6"/>
      <c r="B15" s="215">
        <v>11</v>
      </c>
      <c r="C15" s="278" t="s">
        <v>15</v>
      </c>
      <c r="D15" s="168" t="s">
        <v>170</v>
      </c>
      <c r="E15" s="52">
        <v>1</v>
      </c>
      <c r="F15" s="228" t="s">
        <v>7</v>
      </c>
      <c r="G15" s="187"/>
      <c r="H15" s="52"/>
      <c r="I15" s="225" t="s">
        <v>3</v>
      </c>
      <c r="J15" s="312"/>
      <c r="K15" s="52">
        <v>1</v>
      </c>
      <c r="L15" s="229" t="s">
        <v>15</v>
      </c>
      <c r="M15" s="205" t="s">
        <v>179</v>
      </c>
      <c r="N15" s="52">
        <v>1</v>
      </c>
      <c r="O15" s="228" t="s">
        <v>2</v>
      </c>
      <c r="P15" s="73" t="s">
        <v>46</v>
      </c>
      <c r="Q15" s="52"/>
      <c r="R15" s="225" t="s">
        <v>6</v>
      </c>
      <c r="S15" s="325" t="s">
        <v>222</v>
      </c>
      <c r="T15" s="52">
        <v>1</v>
      </c>
      <c r="U15" s="53" t="s">
        <v>44</v>
      </c>
      <c r="V15" s="253" t="s">
        <v>4</v>
      </c>
      <c r="W15" s="12" t="s">
        <v>180</v>
      </c>
      <c r="X15" s="52">
        <v>1</v>
      </c>
      <c r="Y15" s="225" t="s">
        <v>122</v>
      </c>
      <c r="Z15" s="10" t="s">
        <v>158</v>
      </c>
      <c r="AA15" s="52">
        <v>1</v>
      </c>
      <c r="AB15" s="225" t="s">
        <v>6</v>
      </c>
      <c r="AC15" s="12"/>
      <c r="AD15" s="75">
        <v>1</v>
      </c>
      <c r="AE15" s="228" t="s">
        <v>7</v>
      </c>
      <c r="AF15" s="332"/>
      <c r="AG15" s="52"/>
      <c r="AH15" s="228" t="s">
        <v>11</v>
      </c>
      <c r="AI15" s="179" t="s">
        <v>47</v>
      </c>
      <c r="AJ15" s="52"/>
      <c r="AK15" s="251" t="s">
        <v>132</v>
      </c>
      <c r="AL15" s="101"/>
      <c r="AM15" s="76"/>
      <c r="AN15" s="270">
        <v>11</v>
      </c>
    </row>
    <row r="16" spans="1:40" ht="27" customHeight="1" x14ac:dyDescent="0.4">
      <c r="A16" s="6"/>
      <c r="B16" s="216">
        <v>12</v>
      </c>
      <c r="C16" s="279" t="s">
        <v>4</v>
      </c>
      <c r="D16" s="208" t="s">
        <v>245</v>
      </c>
      <c r="E16" s="58">
        <v>1</v>
      </c>
      <c r="F16" s="234" t="s">
        <v>2</v>
      </c>
      <c r="G16" s="307"/>
      <c r="H16" s="58"/>
      <c r="I16" s="226" t="s">
        <v>6</v>
      </c>
      <c r="J16" s="65"/>
      <c r="K16" s="58">
        <v>1</v>
      </c>
      <c r="L16" s="224" t="s">
        <v>4</v>
      </c>
      <c r="M16" s="208" t="s">
        <v>243</v>
      </c>
      <c r="N16" s="58">
        <v>1</v>
      </c>
      <c r="O16" s="234" t="s">
        <v>129</v>
      </c>
      <c r="P16" s="177" t="s">
        <v>130</v>
      </c>
      <c r="Q16" s="58"/>
      <c r="R16" s="231" t="s">
        <v>15</v>
      </c>
      <c r="S16" s="10"/>
      <c r="T16" s="62">
        <v>1</v>
      </c>
      <c r="U16" s="60" t="s">
        <v>48</v>
      </c>
      <c r="V16" s="233" t="s">
        <v>121</v>
      </c>
      <c r="W16" s="16"/>
      <c r="X16" s="58"/>
      <c r="Y16" s="226" t="s">
        <v>11</v>
      </c>
      <c r="Z16" s="85" t="s">
        <v>159</v>
      </c>
      <c r="AA16" s="58">
        <v>1</v>
      </c>
      <c r="AB16" s="231" t="s">
        <v>15</v>
      </c>
      <c r="AC16" s="10"/>
      <c r="AD16" s="58">
        <v>1</v>
      </c>
      <c r="AE16" s="234" t="s">
        <v>2</v>
      </c>
      <c r="AF16" s="307"/>
      <c r="AG16" s="58"/>
      <c r="AH16" s="226" t="s">
        <v>6</v>
      </c>
      <c r="AI16" s="77" t="s">
        <v>181</v>
      </c>
      <c r="AJ16" s="58">
        <v>1</v>
      </c>
      <c r="AK16" s="250" t="s">
        <v>15</v>
      </c>
      <c r="AL16" s="184"/>
      <c r="AM16" s="66"/>
      <c r="AN16" s="271">
        <v>12</v>
      </c>
    </row>
    <row r="17" spans="1:40" ht="27" customHeight="1" x14ac:dyDescent="0.4">
      <c r="A17" s="6"/>
      <c r="B17" s="216">
        <v>13</v>
      </c>
      <c r="C17" s="280" t="s">
        <v>7</v>
      </c>
      <c r="D17" s="186" t="s">
        <v>178</v>
      </c>
      <c r="E17" s="58"/>
      <c r="F17" s="236" t="s">
        <v>8</v>
      </c>
      <c r="G17" s="65"/>
      <c r="H17" s="58">
        <v>1</v>
      </c>
      <c r="I17" s="223" t="s">
        <v>15</v>
      </c>
      <c r="J17" s="20" t="s">
        <v>196</v>
      </c>
      <c r="K17" s="58">
        <v>1</v>
      </c>
      <c r="L17" s="234" t="s">
        <v>7</v>
      </c>
      <c r="M17" s="186"/>
      <c r="N17" s="58"/>
      <c r="O17" s="243" t="s">
        <v>11</v>
      </c>
      <c r="P17" s="172" t="s">
        <v>185</v>
      </c>
      <c r="Q17" s="58"/>
      <c r="R17" s="223" t="s">
        <v>4</v>
      </c>
      <c r="S17" s="10" t="s">
        <v>214</v>
      </c>
      <c r="T17" s="58">
        <v>1</v>
      </c>
      <c r="U17" s="60" t="s">
        <v>49</v>
      </c>
      <c r="V17" s="219" t="s">
        <v>2</v>
      </c>
      <c r="W17" s="78"/>
      <c r="X17" s="58"/>
      <c r="Y17" s="236" t="s">
        <v>6</v>
      </c>
      <c r="Z17" s="10" t="s">
        <v>219</v>
      </c>
      <c r="AA17" s="58">
        <v>1</v>
      </c>
      <c r="AB17" s="223" t="s">
        <v>4</v>
      </c>
      <c r="AC17" s="208" t="s">
        <v>217</v>
      </c>
      <c r="AD17" s="58">
        <v>1</v>
      </c>
      <c r="AE17" s="233" t="s">
        <v>14</v>
      </c>
      <c r="AF17" s="40" t="s">
        <v>51</v>
      </c>
      <c r="AG17" s="58"/>
      <c r="AH17" s="236" t="s">
        <v>15</v>
      </c>
      <c r="AI17" s="336"/>
      <c r="AJ17" s="62">
        <v>1</v>
      </c>
      <c r="AK17" s="257" t="s">
        <v>4</v>
      </c>
      <c r="AL17" s="20"/>
      <c r="AM17" s="66"/>
      <c r="AN17" s="271">
        <v>13</v>
      </c>
    </row>
    <row r="18" spans="1:40" ht="27" customHeight="1" x14ac:dyDescent="0.4">
      <c r="A18" s="6"/>
      <c r="B18" s="216">
        <v>14</v>
      </c>
      <c r="C18" s="276" t="s">
        <v>2</v>
      </c>
      <c r="D18" s="293"/>
      <c r="E18" s="68"/>
      <c r="F18" s="221" t="s">
        <v>11</v>
      </c>
      <c r="G18" s="201" t="s">
        <v>194</v>
      </c>
      <c r="H18" s="68">
        <v>1</v>
      </c>
      <c r="I18" s="224" t="s">
        <v>4</v>
      </c>
      <c r="J18" s="209" t="s">
        <v>210</v>
      </c>
      <c r="K18" s="68">
        <v>1</v>
      </c>
      <c r="L18" s="219" t="s">
        <v>2</v>
      </c>
      <c r="M18" s="23"/>
      <c r="N18" s="68"/>
      <c r="O18" s="238" t="s">
        <v>6</v>
      </c>
      <c r="P18" s="70" t="s">
        <v>185</v>
      </c>
      <c r="Q18" s="68"/>
      <c r="R18" s="219" t="s">
        <v>7</v>
      </c>
      <c r="S18" s="16"/>
      <c r="T18" s="68"/>
      <c r="U18" s="69" t="s">
        <v>50</v>
      </c>
      <c r="V18" s="219" t="s">
        <v>14</v>
      </c>
      <c r="W18" s="40" t="s">
        <v>36</v>
      </c>
      <c r="X18" s="68"/>
      <c r="Y18" s="224" t="s">
        <v>15</v>
      </c>
      <c r="Z18" s="10" t="s">
        <v>173</v>
      </c>
      <c r="AA18" s="68">
        <v>1</v>
      </c>
      <c r="AB18" s="219" t="s">
        <v>7</v>
      </c>
      <c r="AC18" s="193" t="s">
        <v>216</v>
      </c>
      <c r="AD18" s="68"/>
      <c r="AE18" s="221" t="s">
        <v>11</v>
      </c>
      <c r="AF18" s="198" t="s">
        <v>206</v>
      </c>
      <c r="AG18" s="79">
        <v>1</v>
      </c>
      <c r="AH18" s="224" t="s">
        <v>4</v>
      </c>
      <c r="AI18" s="208" t="s">
        <v>162</v>
      </c>
      <c r="AJ18" s="68">
        <v>1001</v>
      </c>
      <c r="AK18" s="219" t="s">
        <v>133</v>
      </c>
      <c r="AL18" s="37"/>
      <c r="AM18" s="71"/>
      <c r="AN18" s="271">
        <v>14</v>
      </c>
    </row>
    <row r="19" spans="1:40" ht="27" customHeight="1" thickBot="1" x14ac:dyDescent="0.45">
      <c r="A19" s="6"/>
      <c r="B19" s="214">
        <v>15</v>
      </c>
      <c r="C19" s="256" t="s">
        <v>14</v>
      </c>
      <c r="D19" s="206" t="s">
        <v>246</v>
      </c>
      <c r="E19" s="41">
        <v>1</v>
      </c>
      <c r="F19" s="221" t="s">
        <v>6</v>
      </c>
      <c r="G19" s="44"/>
      <c r="H19" s="41">
        <v>1</v>
      </c>
      <c r="I19" s="227" t="s">
        <v>7</v>
      </c>
      <c r="J19" s="313" t="s">
        <v>249</v>
      </c>
      <c r="K19" s="41">
        <v>1001</v>
      </c>
      <c r="L19" s="235" t="s">
        <v>14</v>
      </c>
      <c r="M19" s="176" t="s">
        <v>54</v>
      </c>
      <c r="N19" s="41"/>
      <c r="O19" s="239" t="s">
        <v>15</v>
      </c>
      <c r="P19" s="44"/>
      <c r="Q19" s="43"/>
      <c r="R19" s="219" t="s">
        <v>2</v>
      </c>
      <c r="S19" s="49"/>
      <c r="T19" s="46"/>
      <c r="U19" s="47" t="s">
        <v>52</v>
      </c>
      <c r="V19" s="224" t="s">
        <v>11</v>
      </c>
      <c r="W19" s="44"/>
      <c r="X19" s="43">
        <v>1</v>
      </c>
      <c r="Y19" s="256" t="s">
        <v>4</v>
      </c>
      <c r="Z19" s="44" t="s">
        <v>293</v>
      </c>
      <c r="AA19" s="41">
        <v>1</v>
      </c>
      <c r="AB19" s="219" t="s">
        <v>2</v>
      </c>
      <c r="AC19" s="49"/>
      <c r="AD19" s="41"/>
      <c r="AE19" s="221" t="s">
        <v>6</v>
      </c>
      <c r="AF19" s="331"/>
      <c r="AG19" s="41">
        <v>1</v>
      </c>
      <c r="AH19" s="219" t="s">
        <v>127</v>
      </c>
      <c r="AI19" s="90"/>
      <c r="AJ19" s="80"/>
      <c r="AK19" s="248" t="s">
        <v>2</v>
      </c>
      <c r="AL19" s="114"/>
      <c r="AM19" s="81"/>
      <c r="AN19" s="272">
        <v>15</v>
      </c>
    </row>
    <row r="20" spans="1:40" ht="27" customHeight="1" x14ac:dyDescent="0.4">
      <c r="A20" s="6"/>
      <c r="B20" s="215">
        <v>16</v>
      </c>
      <c r="C20" s="281" t="s">
        <v>11</v>
      </c>
      <c r="D20" s="211" t="s">
        <v>296</v>
      </c>
      <c r="E20" s="52">
        <v>1</v>
      </c>
      <c r="F20" s="246" t="s">
        <v>15</v>
      </c>
      <c r="G20" s="292" t="s">
        <v>248</v>
      </c>
      <c r="H20" s="52"/>
      <c r="I20" s="228" t="s">
        <v>2</v>
      </c>
      <c r="J20" s="307"/>
      <c r="K20" s="52"/>
      <c r="L20" s="236" t="s">
        <v>11</v>
      </c>
      <c r="M20" s="202" t="s">
        <v>199</v>
      </c>
      <c r="N20" s="52">
        <v>1</v>
      </c>
      <c r="O20" s="249" t="s">
        <v>4</v>
      </c>
      <c r="P20" s="12"/>
      <c r="Q20" s="52"/>
      <c r="R20" s="252" t="s">
        <v>14</v>
      </c>
      <c r="S20" s="82" t="s">
        <v>295</v>
      </c>
      <c r="T20" s="52"/>
      <c r="U20" s="53" t="s">
        <v>53</v>
      </c>
      <c r="V20" s="229" t="s">
        <v>6</v>
      </c>
      <c r="W20" s="12"/>
      <c r="X20" s="52">
        <v>1</v>
      </c>
      <c r="Y20" s="228" t="s">
        <v>121</v>
      </c>
      <c r="Z20" s="14" t="s">
        <v>215</v>
      </c>
      <c r="AA20" s="52"/>
      <c r="AB20" s="225" t="s">
        <v>14</v>
      </c>
      <c r="AC20" s="77"/>
      <c r="AD20" s="52">
        <v>1</v>
      </c>
      <c r="AE20" s="225" t="s">
        <v>15</v>
      </c>
      <c r="AF20" s="83"/>
      <c r="AG20" s="52">
        <v>1</v>
      </c>
      <c r="AH20" s="228" t="s">
        <v>2</v>
      </c>
      <c r="AI20" s="84" t="s">
        <v>55</v>
      </c>
      <c r="AJ20" s="52"/>
      <c r="AK20" s="251" t="s">
        <v>14</v>
      </c>
      <c r="AL20" s="312"/>
      <c r="AM20" s="76"/>
      <c r="AN20" s="270">
        <v>16</v>
      </c>
    </row>
    <row r="21" spans="1:40" ht="27" customHeight="1" x14ac:dyDescent="0.4">
      <c r="A21" s="6"/>
      <c r="B21" s="216">
        <v>17</v>
      </c>
      <c r="C21" s="282" t="s">
        <v>6</v>
      </c>
      <c r="D21" s="208" t="s">
        <v>247</v>
      </c>
      <c r="E21" s="58">
        <v>1</v>
      </c>
      <c r="F21" s="221" t="s">
        <v>4</v>
      </c>
      <c r="G21" s="309"/>
      <c r="H21" s="58">
        <v>1</v>
      </c>
      <c r="I21" s="219" t="s">
        <v>8</v>
      </c>
      <c r="J21" s="37" t="s">
        <v>143</v>
      </c>
      <c r="K21" s="58"/>
      <c r="L21" s="221" t="s">
        <v>6</v>
      </c>
      <c r="M21" s="85" t="s">
        <v>220</v>
      </c>
      <c r="N21" s="62">
        <v>1</v>
      </c>
      <c r="O21" s="219" t="s">
        <v>7</v>
      </c>
      <c r="P21" s="64"/>
      <c r="Q21" s="58"/>
      <c r="R21" s="221" t="s">
        <v>11</v>
      </c>
      <c r="S21" s="12"/>
      <c r="T21" s="58">
        <v>1</v>
      </c>
      <c r="U21" s="60" t="s">
        <v>57</v>
      </c>
      <c r="V21" s="231" t="s">
        <v>15</v>
      </c>
      <c r="W21" s="184"/>
      <c r="X21" s="58">
        <v>1</v>
      </c>
      <c r="Y21" s="219" t="s">
        <v>2</v>
      </c>
      <c r="Z21" s="86"/>
      <c r="AA21" s="62"/>
      <c r="AB21" s="221" t="s">
        <v>11</v>
      </c>
      <c r="AC21" s="10" t="s">
        <v>205</v>
      </c>
      <c r="AD21" s="58">
        <v>1</v>
      </c>
      <c r="AE21" s="221" t="s">
        <v>4</v>
      </c>
      <c r="AF21" s="20" t="s">
        <v>60</v>
      </c>
      <c r="AG21" s="58">
        <v>1</v>
      </c>
      <c r="AH21" s="220" t="s">
        <v>14</v>
      </c>
      <c r="AI21" s="85" t="s">
        <v>58</v>
      </c>
      <c r="AJ21" s="58">
        <v>1</v>
      </c>
      <c r="AK21" s="238" t="s">
        <v>11</v>
      </c>
      <c r="AL21" s="20" t="s">
        <v>56</v>
      </c>
      <c r="AM21" s="66"/>
      <c r="AN21" s="271">
        <v>17</v>
      </c>
    </row>
    <row r="22" spans="1:40" ht="27" customHeight="1" x14ac:dyDescent="0.4">
      <c r="A22" s="6"/>
      <c r="B22" s="216">
        <v>18</v>
      </c>
      <c r="C22" s="282" t="s">
        <v>15</v>
      </c>
      <c r="D22" s="20" t="s">
        <v>153</v>
      </c>
      <c r="E22" s="58">
        <v>1</v>
      </c>
      <c r="F22" s="219" t="s">
        <v>7</v>
      </c>
      <c r="G22" s="308"/>
      <c r="H22" s="58"/>
      <c r="I22" s="221" t="s">
        <v>3</v>
      </c>
      <c r="J22" s="314" t="s">
        <v>144</v>
      </c>
      <c r="K22" s="68">
        <v>1</v>
      </c>
      <c r="L22" s="224" t="s">
        <v>15</v>
      </c>
      <c r="M22" s="318" t="s">
        <v>171</v>
      </c>
      <c r="N22" s="58">
        <v>1</v>
      </c>
      <c r="O22" s="219" t="s">
        <v>2</v>
      </c>
      <c r="P22" s="37"/>
      <c r="Q22" s="58"/>
      <c r="R22" s="221" t="s">
        <v>6</v>
      </c>
      <c r="S22" s="10"/>
      <c r="T22" s="58">
        <v>1</v>
      </c>
      <c r="U22" s="60" t="s">
        <v>59</v>
      </c>
      <c r="V22" s="223" t="s">
        <v>4</v>
      </c>
      <c r="W22" s="20" t="s">
        <v>188</v>
      </c>
      <c r="X22" s="58">
        <v>1</v>
      </c>
      <c r="Y22" s="221" t="s">
        <v>122</v>
      </c>
      <c r="Z22" s="10"/>
      <c r="AA22" s="58">
        <v>1</v>
      </c>
      <c r="AB22" s="221" t="s">
        <v>6</v>
      </c>
      <c r="AC22" s="20"/>
      <c r="AD22" s="62">
        <v>1</v>
      </c>
      <c r="AE22" s="219" t="s">
        <v>7</v>
      </c>
      <c r="AF22" s="16"/>
      <c r="AG22" s="58"/>
      <c r="AH22" s="221" t="s">
        <v>11</v>
      </c>
      <c r="AI22" s="337" t="s">
        <v>148</v>
      </c>
      <c r="AJ22" s="58">
        <v>1</v>
      </c>
      <c r="AK22" s="227" t="s">
        <v>6</v>
      </c>
      <c r="AL22" s="85"/>
      <c r="AM22" s="63">
        <v>1</v>
      </c>
      <c r="AN22" s="271">
        <v>18</v>
      </c>
    </row>
    <row r="23" spans="1:40" ht="27" customHeight="1" x14ac:dyDescent="0.4">
      <c r="A23" s="6"/>
      <c r="B23" s="217">
        <v>19</v>
      </c>
      <c r="C23" s="283" t="s">
        <v>4</v>
      </c>
      <c r="D23" s="67" t="s">
        <v>227</v>
      </c>
      <c r="E23" s="68">
        <v>1</v>
      </c>
      <c r="F23" s="234" t="s">
        <v>2</v>
      </c>
      <c r="G23" s="307"/>
      <c r="H23" s="68"/>
      <c r="I23" s="226" t="s">
        <v>6</v>
      </c>
      <c r="J23" s="97"/>
      <c r="K23" s="68">
        <v>1</v>
      </c>
      <c r="L23" s="224" t="s">
        <v>4</v>
      </c>
      <c r="M23" s="209" t="s">
        <v>226</v>
      </c>
      <c r="N23" s="68">
        <v>1</v>
      </c>
      <c r="O23" s="250" t="s">
        <v>14</v>
      </c>
      <c r="P23" s="10"/>
      <c r="Q23" s="68"/>
      <c r="R23" s="231" t="s">
        <v>15</v>
      </c>
      <c r="S23" s="324" t="s">
        <v>168</v>
      </c>
      <c r="T23" s="68">
        <v>1</v>
      </c>
      <c r="U23" s="69" t="s">
        <v>61</v>
      </c>
      <c r="V23" s="219" t="s">
        <v>7</v>
      </c>
      <c r="W23" s="173"/>
      <c r="X23" s="68"/>
      <c r="Y23" s="226" t="s">
        <v>11</v>
      </c>
      <c r="Z23" s="10"/>
      <c r="AA23" s="68">
        <v>1</v>
      </c>
      <c r="AB23" s="231" t="s">
        <v>15</v>
      </c>
      <c r="AC23" s="171"/>
      <c r="AD23" s="68">
        <v>1</v>
      </c>
      <c r="AE23" s="234" t="s">
        <v>2</v>
      </c>
      <c r="AF23" s="23"/>
      <c r="AG23" s="68"/>
      <c r="AH23" s="226" t="s">
        <v>6</v>
      </c>
      <c r="AI23" s="87" t="s">
        <v>208</v>
      </c>
      <c r="AJ23" s="68">
        <v>1</v>
      </c>
      <c r="AK23" s="226" t="s">
        <v>15</v>
      </c>
      <c r="AL23" s="20"/>
      <c r="AM23" s="63">
        <v>1</v>
      </c>
      <c r="AN23" s="271">
        <v>19</v>
      </c>
    </row>
    <row r="24" spans="1:40" ht="27" customHeight="1" thickBot="1" x14ac:dyDescent="0.45">
      <c r="A24" s="6"/>
      <c r="B24" s="214">
        <v>20</v>
      </c>
      <c r="C24" s="244" t="s">
        <v>7</v>
      </c>
      <c r="D24" s="183"/>
      <c r="E24" s="41"/>
      <c r="F24" s="236" t="s">
        <v>8</v>
      </c>
      <c r="G24" s="44"/>
      <c r="H24" s="41">
        <v>1</v>
      </c>
      <c r="I24" s="223" t="s">
        <v>15</v>
      </c>
      <c r="J24" s="88"/>
      <c r="K24" s="41">
        <v>1</v>
      </c>
      <c r="L24" s="237" t="s">
        <v>7</v>
      </c>
      <c r="M24" s="190"/>
      <c r="N24" s="41"/>
      <c r="O24" s="243" t="s">
        <v>11</v>
      </c>
      <c r="P24" s="44"/>
      <c r="Q24" s="41"/>
      <c r="R24" s="223" t="s">
        <v>4</v>
      </c>
      <c r="S24" s="191"/>
      <c r="T24" s="41">
        <v>1</v>
      </c>
      <c r="U24" s="47" t="s">
        <v>63</v>
      </c>
      <c r="V24" s="219" t="s">
        <v>2</v>
      </c>
      <c r="W24" s="90"/>
      <c r="X24" s="41"/>
      <c r="Y24" s="236" t="s">
        <v>6</v>
      </c>
      <c r="Z24" s="91" t="s">
        <v>204</v>
      </c>
      <c r="AA24" s="43">
        <v>1</v>
      </c>
      <c r="AB24" s="223" t="s">
        <v>4</v>
      </c>
      <c r="AC24" s="44"/>
      <c r="AD24" s="41">
        <v>1</v>
      </c>
      <c r="AE24" s="236" t="s">
        <v>14</v>
      </c>
      <c r="AF24" s="44"/>
      <c r="AG24" s="41">
        <v>1</v>
      </c>
      <c r="AH24" s="236" t="s">
        <v>15</v>
      </c>
      <c r="AI24" s="44"/>
      <c r="AJ24" s="41">
        <v>1</v>
      </c>
      <c r="AK24" s="233" t="s">
        <v>4</v>
      </c>
      <c r="AL24" s="40" t="s">
        <v>141</v>
      </c>
      <c r="AM24" s="92"/>
      <c r="AN24" s="272">
        <v>20</v>
      </c>
    </row>
    <row r="25" spans="1:40" ht="27" customHeight="1" x14ac:dyDescent="0.4">
      <c r="A25" s="6"/>
      <c r="B25" s="215">
        <v>21</v>
      </c>
      <c r="C25" s="284" t="s">
        <v>2</v>
      </c>
      <c r="D25" s="294"/>
      <c r="E25" s="52"/>
      <c r="F25" s="225" t="s">
        <v>11</v>
      </c>
      <c r="G25" s="93"/>
      <c r="H25" s="52">
        <v>1</v>
      </c>
      <c r="I25" s="229" t="s">
        <v>4</v>
      </c>
      <c r="J25" s="315" t="s">
        <v>212</v>
      </c>
      <c r="K25" s="75">
        <v>1</v>
      </c>
      <c r="L25" s="233" t="s">
        <v>2</v>
      </c>
      <c r="M25" s="94" t="s">
        <v>65</v>
      </c>
      <c r="N25" s="52"/>
      <c r="O25" s="251" t="s">
        <v>6</v>
      </c>
      <c r="P25" s="95"/>
      <c r="Q25" s="52"/>
      <c r="R25" s="228" t="s">
        <v>7</v>
      </c>
      <c r="S25" s="187"/>
      <c r="T25" s="52"/>
      <c r="U25" s="53" t="s">
        <v>64</v>
      </c>
      <c r="V25" s="225" t="s">
        <v>14</v>
      </c>
      <c r="W25" s="12" t="s">
        <v>62</v>
      </c>
      <c r="X25" s="52">
        <v>1001</v>
      </c>
      <c r="Y25" s="229" t="s">
        <v>15</v>
      </c>
      <c r="Z25" s="12"/>
      <c r="AA25" s="52">
        <v>1</v>
      </c>
      <c r="AB25" s="228" t="s">
        <v>7</v>
      </c>
      <c r="AC25" s="187"/>
      <c r="AD25" s="52"/>
      <c r="AE25" s="225" t="s">
        <v>11</v>
      </c>
      <c r="AF25" s="12" t="s">
        <v>69</v>
      </c>
      <c r="AG25" s="52">
        <v>1001</v>
      </c>
      <c r="AH25" s="229" t="s">
        <v>4</v>
      </c>
      <c r="AI25" s="12"/>
      <c r="AJ25" s="52">
        <v>1</v>
      </c>
      <c r="AK25" s="228" t="s">
        <v>7</v>
      </c>
      <c r="AL25" s="340"/>
      <c r="AM25" s="56"/>
      <c r="AN25" s="270">
        <v>21</v>
      </c>
    </row>
    <row r="26" spans="1:40" ht="27" customHeight="1" x14ac:dyDescent="0.4">
      <c r="A26" s="6"/>
      <c r="B26" s="216">
        <v>22</v>
      </c>
      <c r="C26" s="256" t="s">
        <v>14</v>
      </c>
      <c r="D26" s="182"/>
      <c r="E26" s="62">
        <v>1</v>
      </c>
      <c r="F26" s="226" t="s">
        <v>6</v>
      </c>
      <c r="G26" s="59"/>
      <c r="H26" s="58">
        <v>1</v>
      </c>
      <c r="I26" s="219" t="s">
        <v>7</v>
      </c>
      <c r="J26" s="316"/>
      <c r="K26" s="24"/>
      <c r="L26" s="221" t="s">
        <v>122</v>
      </c>
      <c r="M26" s="317" t="s">
        <v>228</v>
      </c>
      <c r="N26" s="58">
        <v>1</v>
      </c>
      <c r="O26" s="224" t="s">
        <v>15</v>
      </c>
      <c r="P26" s="210" t="s">
        <v>172</v>
      </c>
      <c r="Q26" s="58">
        <v>1</v>
      </c>
      <c r="R26" s="219" t="s">
        <v>2</v>
      </c>
      <c r="S26" s="323"/>
      <c r="T26" s="58"/>
      <c r="U26" s="60" t="s">
        <v>67</v>
      </c>
      <c r="V26" s="219" t="s">
        <v>11</v>
      </c>
      <c r="W26" s="195" t="s">
        <v>145</v>
      </c>
      <c r="X26" s="58"/>
      <c r="Y26" s="255" t="s">
        <v>4</v>
      </c>
      <c r="Z26" s="65"/>
      <c r="AA26" s="58">
        <v>1</v>
      </c>
      <c r="AB26" s="219" t="s">
        <v>2</v>
      </c>
      <c r="AC26" s="327" t="s">
        <v>68</v>
      </c>
      <c r="AD26" s="58"/>
      <c r="AE26" s="221" t="s">
        <v>6</v>
      </c>
      <c r="AF26" s="194"/>
      <c r="AG26" s="58">
        <v>1</v>
      </c>
      <c r="AH26" s="219" t="s">
        <v>7</v>
      </c>
      <c r="AI26" s="23"/>
      <c r="AJ26" s="58"/>
      <c r="AK26" s="219" t="s">
        <v>2</v>
      </c>
      <c r="AL26" s="102" t="s">
        <v>136</v>
      </c>
      <c r="AM26" s="66"/>
      <c r="AN26" s="271">
        <v>22</v>
      </c>
    </row>
    <row r="27" spans="1:40" ht="27" customHeight="1" x14ac:dyDescent="0.4">
      <c r="A27" s="6"/>
      <c r="B27" s="216">
        <v>23</v>
      </c>
      <c r="C27" s="256" t="s">
        <v>11</v>
      </c>
      <c r="D27" s="33" t="s">
        <v>221</v>
      </c>
      <c r="E27" s="58">
        <v>1</v>
      </c>
      <c r="F27" s="245" t="s">
        <v>15</v>
      </c>
      <c r="G27" s="93"/>
      <c r="H27" s="58">
        <v>1</v>
      </c>
      <c r="I27" s="219" t="s">
        <v>2</v>
      </c>
      <c r="J27" s="37"/>
      <c r="K27" s="75"/>
      <c r="L27" s="238" t="s">
        <v>11</v>
      </c>
      <c r="M27" s="97"/>
      <c r="N27" s="58"/>
      <c r="O27" s="224" t="s">
        <v>4</v>
      </c>
      <c r="P27" s="20"/>
      <c r="Q27" s="62">
        <v>1</v>
      </c>
      <c r="R27" s="248" t="s">
        <v>14</v>
      </c>
      <c r="S27" s="98" t="s">
        <v>71</v>
      </c>
      <c r="T27" s="58"/>
      <c r="U27" s="60" t="s">
        <v>70</v>
      </c>
      <c r="V27" s="231" t="s">
        <v>6</v>
      </c>
      <c r="W27" s="33"/>
      <c r="X27" s="62">
        <v>1</v>
      </c>
      <c r="Y27" s="219" t="s">
        <v>7</v>
      </c>
      <c r="Z27" s="99" t="s">
        <v>72</v>
      </c>
      <c r="AA27" s="62"/>
      <c r="AB27" s="221" t="s">
        <v>128</v>
      </c>
      <c r="AC27" s="59"/>
      <c r="AD27" s="58">
        <v>1</v>
      </c>
      <c r="AE27" s="221" t="s">
        <v>15</v>
      </c>
      <c r="AF27" s="182"/>
      <c r="AG27" s="62">
        <v>1</v>
      </c>
      <c r="AH27" s="219" t="s">
        <v>2</v>
      </c>
      <c r="AI27" s="177" t="s">
        <v>218</v>
      </c>
      <c r="AJ27" s="58"/>
      <c r="AK27" s="221" t="s">
        <v>14</v>
      </c>
      <c r="AL27" s="20" t="s">
        <v>142</v>
      </c>
      <c r="AM27" s="66">
        <v>1</v>
      </c>
      <c r="AN27" s="271">
        <v>23</v>
      </c>
    </row>
    <row r="28" spans="1:40" ht="27" customHeight="1" x14ac:dyDescent="0.4">
      <c r="A28" s="6"/>
      <c r="B28" s="217">
        <v>24</v>
      </c>
      <c r="C28" s="282" t="s">
        <v>6</v>
      </c>
      <c r="D28" s="97" t="s">
        <v>193</v>
      </c>
      <c r="E28" s="68">
        <v>1</v>
      </c>
      <c r="F28" s="221" t="s">
        <v>4</v>
      </c>
      <c r="G28" s="20" t="s">
        <v>77</v>
      </c>
      <c r="H28" s="68">
        <v>1</v>
      </c>
      <c r="I28" s="220" t="s">
        <v>8</v>
      </c>
      <c r="J28" s="10"/>
      <c r="K28" s="68">
        <v>1</v>
      </c>
      <c r="L28" s="238" t="s">
        <v>6</v>
      </c>
      <c r="M28" s="10"/>
      <c r="N28" s="68"/>
      <c r="O28" s="219" t="s">
        <v>7</v>
      </c>
      <c r="P28" s="23"/>
      <c r="Q28" s="68"/>
      <c r="R28" s="221" t="s">
        <v>11</v>
      </c>
      <c r="S28" s="204" t="s">
        <v>201</v>
      </c>
      <c r="T28" s="68">
        <v>1</v>
      </c>
      <c r="U28" s="69" t="s">
        <v>73</v>
      </c>
      <c r="V28" s="223" t="s">
        <v>15</v>
      </c>
      <c r="W28" s="201" t="s">
        <v>203</v>
      </c>
      <c r="X28" s="68">
        <v>1</v>
      </c>
      <c r="Y28" s="219" t="s">
        <v>2</v>
      </c>
      <c r="Z28" s="23"/>
      <c r="AA28" s="68"/>
      <c r="AB28" s="227" t="s">
        <v>11</v>
      </c>
      <c r="AC28" s="10" t="s">
        <v>66</v>
      </c>
      <c r="AD28" s="68">
        <v>1</v>
      </c>
      <c r="AE28" s="221" t="s">
        <v>4</v>
      </c>
      <c r="AF28" s="10"/>
      <c r="AG28" s="68">
        <v>1</v>
      </c>
      <c r="AH28" s="219" t="s">
        <v>14</v>
      </c>
      <c r="AI28" s="177" t="s">
        <v>74</v>
      </c>
      <c r="AJ28" s="68"/>
      <c r="AK28" s="221" t="s">
        <v>11</v>
      </c>
      <c r="AL28" s="209" t="s">
        <v>137</v>
      </c>
      <c r="AM28" s="63">
        <v>1</v>
      </c>
      <c r="AN28" s="271">
        <v>24</v>
      </c>
    </row>
    <row r="29" spans="1:40" ht="27" customHeight="1" thickBot="1" x14ac:dyDescent="0.45">
      <c r="A29" s="6"/>
      <c r="B29" s="214">
        <v>25</v>
      </c>
      <c r="C29" s="277" t="s">
        <v>15</v>
      </c>
      <c r="D29" s="185" t="s">
        <v>76</v>
      </c>
      <c r="E29" s="41">
        <v>1</v>
      </c>
      <c r="F29" s="237" t="s">
        <v>7</v>
      </c>
      <c r="G29" s="90"/>
      <c r="H29" s="41"/>
      <c r="I29" s="221" t="s">
        <v>3</v>
      </c>
      <c r="J29" s="201" t="s">
        <v>197</v>
      </c>
      <c r="K29" s="41">
        <v>1</v>
      </c>
      <c r="L29" s="239" t="s">
        <v>15</v>
      </c>
      <c r="M29" s="44"/>
      <c r="N29" s="41"/>
      <c r="O29" s="219" t="s">
        <v>2</v>
      </c>
      <c r="P29" s="49"/>
      <c r="Q29" s="41"/>
      <c r="R29" s="222" t="s">
        <v>6</v>
      </c>
      <c r="S29" s="342" t="s">
        <v>291</v>
      </c>
      <c r="T29" s="43">
        <v>1</v>
      </c>
      <c r="U29" s="47" t="s">
        <v>75</v>
      </c>
      <c r="V29" s="222" t="s">
        <v>4</v>
      </c>
      <c r="W29" s="44"/>
      <c r="X29" s="43">
        <v>1</v>
      </c>
      <c r="Y29" s="222" t="s">
        <v>14</v>
      </c>
      <c r="Z29" s="44"/>
      <c r="AA29" s="41">
        <v>1</v>
      </c>
      <c r="AB29" s="242" t="s">
        <v>6</v>
      </c>
      <c r="AC29" s="44"/>
      <c r="AD29" s="43"/>
      <c r="AE29" s="237" t="s">
        <v>7</v>
      </c>
      <c r="AF29" s="49"/>
      <c r="AG29" s="41"/>
      <c r="AH29" s="222" t="s">
        <v>11</v>
      </c>
      <c r="AI29" s="44"/>
      <c r="AJ29" s="43">
        <v>1</v>
      </c>
      <c r="AK29" s="242" t="s">
        <v>6</v>
      </c>
      <c r="AL29" s="339" t="s">
        <v>135</v>
      </c>
      <c r="AM29" s="92"/>
      <c r="AN29" s="272">
        <v>25</v>
      </c>
    </row>
    <row r="30" spans="1:40" ht="27" customHeight="1" x14ac:dyDescent="0.4">
      <c r="A30" s="6"/>
      <c r="B30" s="215">
        <v>26</v>
      </c>
      <c r="C30" s="285" t="s">
        <v>4</v>
      </c>
      <c r="D30" s="207" t="s">
        <v>166</v>
      </c>
      <c r="E30" s="52">
        <v>1</v>
      </c>
      <c r="F30" s="233" t="s">
        <v>2</v>
      </c>
      <c r="G30" s="100"/>
      <c r="H30" s="75"/>
      <c r="I30" s="230" t="s">
        <v>6</v>
      </c>
      <c r="J30" s="101"/>
      <c r="K30" s="52">
        <v>1</v>
      </c>
      <c r="L30" s="240" t="s">
        <v>4</v>
      </c>
      <c r="M30" s="12"/>
      <c r="N30" s="52"/>
      <c r="O30" s="230" t="s">
        <v>14</v>
      </c>
      <c r="P30" s="12"/>
      <c r="Q30" s="52">
        <v>1</v>
      </c>
      <c r="R30" s="223" t="s">
        <v>15</v>
      </c>
      <c r="S30" s="12" t="s">
        <v>174</v>
      </c>
      <c r="T30" s="52">
        <v>1</v>
      </c>
      <c r="U30" s="53" t="s">
        <v>78</v>
      </c>
      <c r="V30" s="233" t="s">
        <v>7</v>
      </c>
      <c r="W30" s="96"/>
      <c r="X30" s="52"/>
      <c r="Y30" s="236" t="s">
        <v>11</v>
      </c>
      <c r="Z30" s="93" t="s">
        <v>190</v>
      </c>
      <c r="AA30" s="52">
        <v>1</v>
      </c>
      <c r="AB30" s="257" t="s">
        <v>15</v>
      </c>
      <c r="AC30" s="12"/>
      <c r="AD30" s="52"/>
      <c r="AE30" s="233" t="s">
        <v>2</v>
      </c>
      <c r="AF30" s="102"/>
      <c r="AG30" s="52"/>
      <c r="AH30" s="236" t="s">
        <v>6</v>
      </c>
      <c r="AI30" s="74"/>
      <c r="AJ30" s="52">
        <v>1</v>
      </c>
      <c r="AK30" s="265" t="s">
        <v>15</v>
      </c>
      <c r="AL30" s="12"/>
      <c r="AM30" s="56"/>
      <c r="AN30" s="270">
        <v>26</v>
      </c>
    </row>
    <row r="31" spans="1:40" ht="27" customHeight="1" x14ac:dyDescent="0.4">
      <c r="A31" s="6"/>
      <c r="B31" s="216">
        <v>27</v>
      </c>
      <c r="C31" s="276" t="s">
        <v>7</v>
      </c>
      <c r="D31" s="186"/>
      <c r="E31" s="58"/>
      <c r="F31" s="221" t="s">
        <v>8</v>
      </c>
      <c r="G31" s="169"/>
      <c r="H31" s="58">
        <v>1</v>
      </c>
      <c r="I31" s="231" t="s">
        <v>15</v>
      </c>
      <c r="J31" s="103"/>
      <c r="K31" s="58">
        <v>1</v>
      </c>
      <c r="L31" s="241" t="s">
        <v>7</v>
      </c>
      <c r="M31" s="23"/>
      <c r="N31" s="58"/>
      <c r="O31" s="236" t="s">
        <v>11</v>
      </c>
      <c r="P31" s="10"/>
      <c r="Q31" s="58">
        <v>1</v>
      </c>
      <c r="R31" s="231" t="s">
        <v>4</v>
      </c>
      <c r="S31" s="103" t="s">
        <v>177</v>
      </c>
      <c r="T31" s="58">
        <v>1001</v>
      </c>
      <c r="U31" s="60" t="s">
        <v>79</v>
      </c>
      <c r="V31" s="219" t="s">
        <v>2</v>
      </c>
      <c r="W31" s="23"/>
      <c r="X31" s="58"/>
      <c r="Y31" s="226" t="s">
        <v>6</v>
      </c>
      <c r="Z31" s="104"/>
      <c r="AA31" s="58">
        <v>1</v>
      </c>
      <c r="AB31" s="239" t="s">
        <v>4</v>
      </c>
      <c r="AC31" s="10"/>
      <c r="AD31" s="58"/>
      <c r="AE31" s="221" t="s">
        <v>14</v>
      </c>
      <c r="AF31" s="10"/>
      <c r="AG31" s="58">
        <v>1</v>
      </c>
      <c r="AH31" s="226" t="s">
        <v>15</v>
      </c>
      <c r="AI31" s="20"/>
      <c r="AJ31" s="68">
        <v>1</v>
      </c>
      <c r="AK31" s="239" t="s">
        <v>4</v>
      </c>
      <c r="AL31" s="85" t="s">
        <v>80</v>
      </c>
      <c r="AM31" s="66"/>
      <c r="AN31" s="271">
        <v>27</v>
      </c>
    </row>
    <row r="32" spans="1:40" ht="27" customHeight="1" x14ac:dyDescent="0.4">
      <c r="A32" s="6"/>
      <c r="B32" s="216">
        <v>28</v>
      </c>
      <c r="C32" s="276" t="s">
        <v>2</v>
      </c>
      <c r="D32" s="186"/>
      <c r="E32" s="58"/>
      <c r="F32" s="221" t="s">
        <v>11</v>
      </c>
      <c r="G32" s="202" t="s">
        <v>195</v>
      </c>
      <c r="H32" s="58">
        <v>1</v>
      </c>
      <c r="I32" s="224" t="s">
        <v>4</v>
      </c>
      <c r="J32" s="103" t="s">
        <v>213</v>
      </c>
      <c r="K32" s="58">
        <v>1</v>
      </c>
      <c r="L32" s="219" t="s">
        <v>2</v>
      </c>
      <c r="M32" s="37"/>
      <c r="N32" s="58"/>
      <c r="O32" s="227" t="s">
        <v>6</v>
      </c>
      <c r="P32" s="20"/>
      <c r="Q32" s="58">
        <v>1</v>
      </c>
      <c r="R32" s="219" t="s">
        <v>7</v>
      </c>
      <c r="S32" s="189"/>
      <c r="T32" s="105"/>
      <c r="U32" s="60" t="s">
        <v>81</v>
      </c>
      <c r="V32" s="221" t="s">
        <v>14</v>
      </c>
      <c r="W32" s="20"/>
      <c r="X32" s="58">
        <v>1</v>
      </c>
      <c r="Y32" s="224" t="s">
        <v>15</v>
      </c>
      <c r="Z32" s="103"/>
      <c r="AA32" s="58">
        <v>1</v>
      </c>
      <c r="AB32" s="239" t="s">
        <v>7</v>
      </c>
      <c r="AC32" s="18"/>
      <c r="AD32" s="58"/>
      <c r="AE32" s="221" t="s">
        <v>11</v>
      </c>
      <c r="AF32" s="330" t="s">
        <v>207</v>
      </c>
      <c r="AG32" s="58">
        <v>1</v>
      </c>
      <c r="AH32" s="224" t="s">
        <v>126</v>
      </c>
      <c r="AI32" s="85"/>
      <c r="AJ32" s="106">
        <v>1</v>
      </c>
      <c r="AK32" s="219" t="s">
        <v>7</v>
      </c>
      <c r="AL32" s="102"/>
      <c r="AM32" s="66"/>
      <c r="AN32" s="271">
        <v>28</v>
      </c>
    </row>
    <row r="33" spans="1:40" ht="27" customHeight="1" x14ac:dyDescent="0.4">
      <c r="A33" s="6"/>
      <c r="B33" s="216">
        <v>29</v>
      </c>
      <c r="C33" s="286" t="s">
        <v>14</v>
      </c>
      <c r="D33" s="40" t="s">
        <v>83</v>
      </c>
      <c r="E33" s="68"/>
      <c r="F33" s="226" t="s">
        <v>6</v>
      </c>
      <c r="G33" s="10"/>
      <c r="H33" s="68">
        <v>1</v>
      </c>
      <c r="I33" s="219" t="s">
        <v>7</v>
      </c>
      <c r="J33" s="189"/>
      <c r="K33" s="68"/>
      <c r="L33" s="238" t="s">
        <v>14</v>
      </c>
      <c r="M33" s="10"/>
      <c r="N33" s="68"/>
      <c r="O33" s="224" t="s">
        <v>15</v>
      </c>
      <c r="P33" s="201" t="s">
        <v>200</v>
      </c>
      <c r="Q33" s="68">
        <v>1</v>
      </c>
      <c r="R33" s="219" t="s">
        <v>2</v>
      </c>
      <c r="S33" s="322"/>
      <c r="T33" s="107"/>
      <c r="U33" s="69" t="s">
        <v>82</v>
      </c>
      <c r="V33" s="224" t="s">
        <v>11</v>
      </c>
      <c r="W33" s="10"/>
      <c r="X33" s="68">
        <v>1</v>
      </c>
      <c r="Y33" s="255" t="s">
        <v>4</v>
      </c>
      <c r="Z33" s="103"/>
      <c r="AA33" s="68">
        <v>1</v>
      </c>
      <c r="AB33" s="219" t="s">
        <v>2</v>
      </c>
      <c r="AC33" s="27"/>
      <c r="AD33" s="68"/>
      <c r="AE33" s="221" t="s">
        <v>6</v>
      </c>
      <c r="AF33" s="329" t="s">
        <v>85</v>
      </c>
      <c r="AG33" s="68">
        <v>1</v>
      </c>
      <c r="AH33" s="234" t="s">
        <v>7</v>
      </c>
      <c r="AI33" s="338"/>
      <c r="AJ33" s="180"/>
      <c r="AK33" s="248" t="s">
        <v>2</v>
      </c>
      <c r="AL33" s="37"/>
      <c r="AM33" s="66"/>
      <c r="AN33" s="271">
        <v>29</v>
      </c>
    </row>
    <row r="34" spans="1:40" ht="27" customHeight="1" thickBot="1" x14ac:dyDescent="0.45">
      <c r="A34" s="6"/>
      <c r="B34" s="214">
        <v>30</v>
      </c>
      <c r="C34" s="287" t="s">
        <v>11</v>
      </c>
      <c r="D34" s="196" t="s">
        <v>224</v>
      </c>
      <c r="E34" s="108"/>
      <c r="F34" s="247" t="s">
        <v>15</v>
      </c>
      <c r="G34" s="44"/>
      <c r="H34" s="109">
        <v>1</v>
      </c>
      <c r="I34" s="219" t="s">
        <v>2</v>
      </c>
      <c r="J34" s="110"/>
      <c r="K34" s="111"/>
      <c r="L34" s="242" t="s">
        <v>11</v>
      </c>
      <c r="M34" s="44"/>
      <c r="N34" s="109"/>
      <c r="O34" s="232" t="s">
        <v>4</v>
      </c>
      <c r="P34" s="112"/>
      <c r="Q34" s="109">
        <v>1</v>
      </c>
      <c r="R34" s="221" t="s">
        <v>122</v>
      </c>
      <c r="S34" s="321" t="s">
        <v>244</v>
      </c>
      <c r="T34" s="108">
        <v>1</v>
      </c>
      <c r="U34" s="47" t="s">
        <v>84</v>
      </c>
      <c r="V34" s="232" t="s">
        <v>6</v>
      </c>
      <c r="W34" s="44"/>
      <c r="X34" s="109">
        <v>1</v>
      </c>
      <c r="Y34" s="219" t="s">
        <v>124</v>
      </c>
      <c r="Z34" s="192"/>
      <c r="AA34" s="113"/>
      <c r="AB34" s="237" t="s">
        <v>14</v>
      </c>
      <c r="AC34" s="45"/>
      <c r="AD34" s="41"/>
      <c r="AE34" s="222" t="s">
        <v>15</v>
      </c>
      <c r="AF34" s="191"/>
      <c r="AG34" s="109">
        <v>1</v>
      </c>
      <c r="AH34" s="375"/>
      <c r="AI34" s="376"/>
      <c r="AJ34" s="377"/>
      <c r="AK34" s="242" t="s">
        <v>134</v>
      </c>
      <c r="AL34" s="88"/>
      <c r="AM34" s="115"/>
      <c r="AN34" s="272">
        <v>30</v>
      </c>
    </row>
    <row r="35" spans="1:40" ht="27" customHeight="1" thickBot="1" x14ac:dyDescent="0.45">
      <c r="A35" s="6"/>
      <c r="B35" s="218">
        <v>31</v>
      </c>
      <c r="C35" s="358"/>
      <c r="D35" s="359"/>
      <c r="E35" s="360"/>
      <c r="F35" s="236" t="s">
        <v>4</v>
      </c>
      <c r="G35" s="12"/>
      <c r="H35" s="116">
        <v>1</v>
      </c>
      <c r="I35" s="361"/>
      <c r="J35" s="362"/>
      <c r="K35" s="363"/>
      <c r="L35" s="243" t="s">
        <v>120</v>
      </c>
      <c r="M35" s="12"/>
      <c r="N35" s="117"/>
      <c r="O35" s="233" t="s">
        <v>121</v>
      </c>
      <c r="P35" s="170"/>
      <c r="Q35" s="116"/>
      <c r="R35" s="361"/>
      <c r="S35" s="364"/>
      <c r="T35" s="118"/>
      <c r="U35" s="119" t="s">
        <v>86</v>
      </c>
      <c r="V35" s="254" t="s">
        <v>123</v>
      </c>
      <c r="W35" s="120"/>
      <c r="X35" s="121">
        <v>1</v>
      </c>
      <c r="Y35" s="365"/>
      <c r="Z35" s="366"/>
      <c r="AA35" s="367"/>
      <c r="AB35" s="258" t="s">
        <v>125</v>
      </c>
      <c r="AC35" s="55"/>
      <c r="AD35" s="122"/>
      <c r="AE35" s="260" t="s">
        <v>126</v>
      </c>
      <c r="AF35" s="328" t="s">
        <v>165</v>
      </c>
      <c r="AG35" s="116">
        <v>1</v>
      </c>
      <c r="AH35" s="361"/>
      <c r="AI35" s="368"/>
      <c r="AJ35" s="369"/>
      <c r="AK35" s="266" t="s">
        <v>11</v>
      </c>
      <c r="AL35" s="12"/>
      <c r="AM35" s="116"/>
      <c r="AN35" s="273">
        <v>31</v>
      </c>
    </row>
    <row r="36" spans="1:40" s="133" customFormat="1" ht="16.5" customHeight="1" thickTop="1" x14ac:dyDescent="0.4">
      <c r="A36" s="123" t="s">
        <v>87</v>
      </c>
      <c r="B36" s="370" t="s">
        <v>250</v>
      </c>
      <c r="C36" s="349" t="s">
        <v>191</v>
      </c>
      <c r="D36" s="350"/>
      <c r="E36" s="125"/>
      <c r="F36" s="349" t="s">
        <v>251</v>
      </c>
      <c r="G36" s="350"/>
      <c r="H36" s="126"/>
      <c r="I36" s="349" t="s">
        <v>252</v>
      </c>
      <c r="J36" s="350"/>
      <c r="K36" s="127"/>
      <c r="L36" s="349" t="s">
        <v>257</v>
      </c>
      <c r="M36" s="350"/>
      <c r="N36" s="126"/>
      <c r="O36" s="349" t="s">
        <v>258</v>
      </c>
      <c r="P36" s="350"/>
      <c r="Q36" s="128"/>
      <c r="R36" s="349" t="s">
        <v>175</v>
      </c>
      <c r="S36" s="350"/>
      <c r="T36" s="129"/>
      <c r="U36" s="130"/>
      <c r="V36" s="349" t="s">
        <v>88</v>
      </c>
      <c r="W36" s="350"/>
      <c r="X36" s="131"/>
      <c r="Y36" s="349" t="s">
        <v>266</v>
      </c>
      <c r="Z36" s="350"/>
      <c r="AA36" s="132"/>
      <c r="AB36" s="349" t="s">
        <v>269</v>
      </c>
      <c r="AC36" s="350"/>
      <c r="AD36" s="131"/>
      <c r="AE36" s="349" t="s">
        <v>273</v>
      </c>
      <c r="AF36" s="350"/>
      <c r="AG36" s="129"/>
      <c r="AH36" s="349" t="s">
        <v>276</v>
      </c>
      <c r="AI36" s="350"/>
      <c r="AJ36" s="134"/>
      <c r="AK36" s="349" t="s">
        <v>251</v>
      </c>
      <c r="AL36" s="350"/>
      <c r="AM36" s="127"/>
      <c r="AN36" s="130"/>
    </row>
    <row r="37" spans="1:40" s="133" customFormat="1" ht="16.5" customHeight="1" x14ac:dyDescent="0.4">
      <c r="A37" s="123"/>
      <c r="B37" s="371"/>
      <c r="C37" s="351" t="s">
        <v>192</v>
      </c>
      <c r="D37" s="352"/>
      <c r="E37" s="136"/>
      <c r="F37" s="351" t="s">
        <v>230</v>
      </c>
      <c r="G37" s="352"/>
      <c r="H37" s="137"/>
      <c r="I37" s="351" t="s">
        <v>253</v>
      </c>
      <c r="J37" s="352"/>
      <c r="K37" s="138"/>
      <c r="L37" s="351" t="s">
        <v>89</v>
      </c>
      <c r="M37" s="352"/>
      <c r="N37" s="139"/>
      <c r="O37" s="347" t="s">
        <v>260</v>
      </c>
      <c r="P37" s="348"/>
      <c r="Q37" s="138"/>
      <c r="R37" s="351" t="s">
        <v>93</v>
      </c>
      <c r="S37" s="352"/>
      <c r="T37" s="141"/>
      <c r="U37" s="142"/>
      <c r="V37" s="351" t="s">
        <v>263</v>
      </c>
      <c r="W37" s="352"/>
      <c r="X37" s="143"/>
      <c r="Y37" s="351" t="s">
        <v>267</v>
      </c>
      <c r="Z37" s="352"/>
      <c r="AA37" s="144"/>
      <c r="AB37" s="351" t="s">
        <v>270</v>
      </c>
      <c r="AC37" s="352"/>
      <c r="AD37" s="143"/>
      <c r="AE37" s="351" t="s">
        <v>274</v>
      </c>
      <c r="AF37" s="352"/>
      <c r="AG37" s="141"/>
      <c r="AH37" s="351" t="s">
        <v>281</v>
      </c>
      <c r="AI37" s="352"/>
      <c r="AJ37" s="146"/>
      <c r="AK37" s="351" t="s">
        <v>277</v>
      </c>
      <c r="AL37" s="352"/>
      <c r="AM37" s="124"/>
      <c r="AN37" s="142"/>
    </row>
    <row r="38" spans="1:40" s="133" customFormat="1" ht="16.5" customHeight="1" x14ac:dyDescent="0.4">
      <c r="A38" s="123"/>
      <c r="B38" s="371"/>
      <c r="C38" s="351" t="s">
        <v>94</v>
      </c>
      <c r="D38" s="352"/>
      <c r="E38" s="124"/>
      <c r="F38" s="351" t="s">
        <v>91</v>
      </c>
      <c r="G38" s="352"/>
      <c r="H38" s="137"/>
      <c r="I38" s="351" t="s">
        <v>93</v>
      </c>
      <c r="J38" s="352"/>
      <c r="K38" s="138"/>
      <c r="L38" s="351" t="s">
        <v>255</v>
      </c>
      <c r="M38" s="352"/>
      <c r="N38" s="139"/>
      <c r="O38" s="347" t="s">
        <v>261</v>
      </c>
      <c r="P38" s="348"/>
      <c r="Q38" s="138"/>
      <c r="R38" s="351"/>
      <c r="S38" s="352"/>
      <c r="T38" s="141"/>
      <c r="U38" s="142"/>
      <c r="V38" s="351" t="s">
        <v>264</v>
      </c>
      <c r="W38" s="352"/>
      <c r="X38" s="143"/>
      <c r="Y38" s="351" t="s">
        <v>268</v>
      </c>
      <c r="Z38" s="352"/>
      <c r="AA38" s="144"/>
      <c r="AB38" s="351" t="s">
        <v>271</v>
      </c>
      <c r="AC38" s="352"/>
      <c r="AD38" s="143"/>
      <c r="AE38" s="351" t="s">
        <v>253</v>
      </c>
      <c r="AF38" s="352"/>
      <c r="AG38" s="141"/>
      <c r="AH38" s="351" t="s">
        <v>93</v>
      </c>
      <c r="AI38" s="352"/>
      <c r="AJ38" s="146"/>
      <c r="AK38" s="351" t="s">
        <v>278</v>
      </c>
      <c r="AL38" s="352"/>
      <c r="AM38" s="124"/>
      <c r="AN38" s="142"/>
    </row>
    <row r="39" spans="1:40" s="133" customFormat="1" ht="16.5" customHeight="1" x14ac:dyDescent="0.4">
      <c r="A39" s="123"/>
      <c r="B39" s="371"/>
      <c r="C39" s="351" t="s">
        <v>98</v>
      </c>
      <c r="D39" s="352"/>
      <c r="E39" s="147"/>
      <c r="F39" s="351" t="s">
        <v>95</v>
      </c>
      <c r="G39" s="352"/>
      <c r="H39" s="137"/>
      <c r="I39" s="351" t="s">
        <v>254</v>
      </c>
      <c r="J39" s="352"/>
      <c r="K39" s="138"/>
      <c r="L39" s="351" t="s">
        <v>256</v>
      </c>
      <c r="M39" s="352"/>
      <c r="N39" s="139"/>
      <c r="O39" s="347" t="s">
        <v>259</v>
      </c>
      <c r="P39" s="348"/>
      <c r="Q39" s="138"/>
      <c r="R39" s="351"/>
      <c r="S39" s="352"/>
      <c r="T39" s="141"/>
      <c r="U39" s="142"/>
      <c r="V39" s="351" t="s">
        <v>265</v>
      </c>
      <c r="W39" s="352"/>
      <c r="X39" s="143"/>
      <c r="Y39" s="351" t="s">
        <v>251</v>
      </c>
      <c r="Z39" s="352"/>
      <c r="AA39" s="144"/>
      <c r="AB39" s="351" t="s">
        <v>272</v>
      </c>
      <c r="AC39" s="352"/>
      <c r="AD39" s="143"/>
      <c r="AE39" s="351" t="s">
        <v>275</v>
      </c>
      <c r="AF39" s="352"/>
      <c r="AG39" s="141"/>
      <c r="AH39" s="351"/>
      <c r="AI39" s="352"/>
      <c r="AJ39" s="146"/>
      <c r="AK39" s="351" t="s">
        <v>279</v>
      </c>
      <c r="AL39" s="352"/>
      <c r="AM39" s="124"/>
      <c r="AN39" s="142"/>
    </row>
    <row r="40" spans="1:40" s="133" customFormat="1" ht="16.5" customHeight="1" x14ac:dyDescent="0.4">
      <c r="A40" s="123"/>
      <c r="B40" s="371"/>
      <c r="C40" s="351" t="s">
        <v>152</v>
      </c>
      <c r="D40" s="352"/>
      <c r="E40" s="147"/>
      <c r="F40" s="351" t="s">
        <v>99</v>
      </c>
      <c r="G40" s="352"/>
      <c r="H40" s="137"/>
      <c r="I40" s="351"/>
      <c r="J40" s="352"/>
      <c r="K40" s="138"/>
      <c r="L40" s="351" t="s">
        <v>104</v>
      </c>
      <c r="M40" s="352"/>
      <c r="N40" s="139"/>
      <c r="O40" s="347" t="s">
        <v>182</v>
      </c>
      <c r="P40" s="348"/>
      <c r="Q40" s="138"/>
      <c r="R40" s="351"/>
      <c r="S40" s="352"/>
      <c r="T40" s="141"/>
      <c r="U40" s="142"/>
      <c r="V40" s="351" t="s">
        <v>102</v>
      </c>
      <c r="W40" s="352"/>
      <c r="X40" s="143"/>
      <c r="Y40" s="351" t="s">
        <v>88</v>
      </c>
      <c r="Z40" s="352"/>
      <c r="AA40" s="144"/>
      <c r="AB40" s="351" t="s">
        <v>93</v>
      </c>
      <c r="AC40" s="352"/>
      <c r="AD40" s="143"/>
      <c r="AE40" s="351" t="s">
        <v>103</v>
      </c>
      <c r="AF40" s="352"/>
      <c r="AG40" s="141"/>
      <c r="AH40" s="351"/>
      <c r="AI40" s="352"/>
      <c r="AJ40" s="146"/>
      <c r="AK40" s="351" t="s">
        <v>100</v>
      </c>
      <c r="AL40" s="352"/>
      <c r="AM40" s="124"/>
      <c r="AN40" s="142"/>
    </row>
    <row r="41" spans="1:40" s="133" customFormat="1" ht="16.5" customHeight="1" x14ac:dyDescent="0.4">
      <c r="A41" s="123"/>
      <c r="B41" s="371"/>
      <c r="C41" s="351"/>
      <c r="D41" s="352"/>
      <c r="E41" s="147"/>
      <c r="F41" s="351" t="s">
        <v>45</v>
      </c>
      <c r="G41" s="352"/>
      <c r="H41" s="137"/>
      <c r="I41" s="351"/>
      <c r="J41" s="352"/>
      <c r="K41" s="138"/>
      <c r="L41" s="351" t="s">
        <v>155</v>
      </c>
      <c r="M41" s="352"/>
      <c r="N41" s="139"/>
      <c r="O41" s="347" t="s">
        <v>183</v>
      </c>
      <c r="P41" s="348"/>
      <c r="Q41" s="138"/>
      <c r="R41" s="351"/>
      <c r="S41" s="352"/>
      <c r="T41" s="141"/>
      <c r="U41" s="142"/>
      <c r="V41" s="351" t="s">
        <v>105</v>
      </c>
      <c r="W41" s="352"/>
      <c r="X41" s="143"/>
      <c r="Y41" s="351" t="s">
        <v>282</v>
      </c>
      <c r="Z41" s="352"/>
      <c r="AA41" s="144"/>
      <c r="AB41" s="351"/>
      <c r="AC41" s="352"/>
      <c r="AD41" s="143"/>
      <c r="AE41" s="351" t="s">
        <v>106</v>
      </c>
      <c r="AF41" s="352"/>
      <c r="AG41" s="141"/>
      <c r="AH41" s="351"/>
      <c r="AI41" s="352"/>
      <c r="AJ41" s="146"/>
      <c r="AK41" s="351" t="s">
        <v>280</v>
      </c>
      <c r="AL41" s="352"/>
      <c r="AM41" s="124"/>
      <c r="AN41" s="142"/>
    </row>
    <row r="42" spans="1:40" s="133" customFormat="1" ht="16.5" customHeight="1" x14ac:dyDescent="0.4">
      <c r="A42" s="123"/>
      <c r="B42" s="371"/>
      <c r="C42" s="353" t="s">
        <v>229</v>
      </c>
      <c r="D42" s="354"/>
      <c r="E42" s="147"/>
      <c r="F42" s="353" t="s">
        <v>154</v>
      </c>
      <c r="G42" s="354"/>
      <c r="H42" s="137"/>
      <c r="I42" s="353"/>
      <c r="J42" s="354"/>
      <c r="K42" s="138"/>
      <c r="L42" s="353" t="s">
        <v>156</v>
      </c>
      <c r="M42" s="354"/>
      <c r="N42" s="139"/>
      <c r="O42" s="353" t="s">
        <v>184</v>
      </c>
      <c r="P42" s="354"/>
      <c r="Q42" s="138"/>
      <c r="R42" s="353"/>
      <c r="S42" s="354"/>
      <c r="T42" s="141"/>
      <c r="U42" s="142"/>
      <c r="V42" s="353" t="s">
        <v>101</v>
      </c>
      <c r="W42" s="354"/>
      <c r="X42" s="143"/>
      <c r="Y42" s="353" t="s">
        <v>96</v>
      </c>
      <c r="Z42" s="354"/>
      <c r="AA42" s="148"/>
      <c r="AB42" s="353"/>
      <c r="AC42" s="354"/>
      <c r="AD42" s="143"/>
      <c r="AE42" s="353" t="s">
        <v>160</v>
      </c>
      <c r="AF42" s="354"/>
      <c r="AG42" s="141"/>
      <c r="AH42" s="353"/>
      <c r="AI42" s="354"/>
      <c r="AJ42" s="146"/>
      <c r="AK42" s="353" t="s">
        <v>187</v>
      </c>
      <c r="AL42" s="354"/>
      <c r="AM42" s="124"/>
      <c r="AN42" s="142"/>
    </row>
    <row r="43" spans="1:40" s="133" customFormat="1" ht="15.75" customHeight="1" x14ac:dyDescent="0.4">
      <c r="A43" s="123"/>
      <c r="B43" s="371"/>
      <c r="C43" s="351"/>
      <c r="D43" s="352"/>
      <c r="E43" s="147"/>
      <c r="F43" s="351"/>
      <c r="G43" s="352"/>
      <c r="H43" s="137"/>
      <c r="I43" s="351"/>
      <c r="J43" s="352"/>
      <c r="K43" s="138"/>
      <c r="L43" s="351" t="s">
        <v>157</v>
      </c>
      <c r="M43" s="352"/>
      <c r="N43" s="139"/>
      <c r="O43" s="351" t="s">
        <v>90</v>
      </c>
      <c r="P43" s="352"/>
      <c r="Q43" s="138"/>
      <c r="R43" s="351"/>
      <c r="S43" s="352"/>
      <c r="T43" s="141"/>
      <c r="U43" s="142"/>
      <c r="V43" s="351" t="s">
        <v>92</v>
      </c>
      <c r="W43" s="352"/>
      <c r="X43" s="143"/>
      <c r="Y43" s="351" t="s">
        <v>189</v>
      </c>
      <c r="Z43" s="352"/>
      <c r="AA43" s="148"/>
      <c r="AB43" s="351"/>
      <c r="AC43" s="352"/>
      <c r="AD43" s="143"/>
      <c r="AE43" s="351" t="s">
        <v>161</v>
      </c>
      <c r="AF43" s="352"/>
      <c r="AG43" s="141"/>
      <c r="AH43" s="351"/>
      <c r="AI43" s="352"/>
      <c r="AJ43" s="148"/>
      <c r="AK43" s="351" t="s">
        <v>283</v>
      </c>
      <c r="AL43" s="352"/>
      <c r="AM43" s="124"/>
      <c r="AN43" s="142"/>
    </row>
    <row r="44" spans="1:40" s="133" customFormat="1" ht="16.5" customHeight="1" x14ac:dyDescent="0.4">
      <c r="A44" s="123"/>
      <c r="B44" s="371"/>
      <c r="C44" s="351"/>
      <c r="D44" s="352"/>
      <c r="E44" s="147"/>
      <c r="F44" s="351"/>
      <c r="G44" s="352"/>
      <c r="H44" s="137"/>
      <c r="I44" s="351"/>
      <c r="J44" s="352"/>
      <c r="K44" s="138"/>
      <c r="L44" s="351" t="s">
        <v>97</v>
      </c>
      <c r="M44" s="352"/>
      <c r="N44" s="150"/>
      <c r="O44" s="351" t="s">
        <v>107</v>
      </c>
      <c r="P44" s="352"/>
      <c r="Q44" s="147"/>
      <c r="R44" s="351"/>
      <c r="S44" s="352"/>
      <c r="T44" s="141"/>
      <c r="U44" s="142"/>
      <c r="V44" s="351" t="s">
        <v>176</v>
      </c>
      <c r="W44" s="352"/>
      <c r="X44" s="143"/>
      <c r="Y44" s="351" t="s">
        <v>155</v>
      </c>
      <c r="Z44" s="352"/>
      <c r="AA44" s="148"/>
      <c r="AB44" s="351"/>
      <c r="AC44" s="352"/>
      <c r="AD44" s="143"/>
      <c r="AE44" s="351"/>
      <c r="AF44" s="352"/>
      <c r="AG44" s="141"/>
      <c r="AH44" s="351"/>
      <c r="AI44" s="352"/>
      <c r="AJ44" s="146"/>
      <c r="AK44" s="347" t="s">
        <v>285</v>
      </c>
      <c r="AL44" s="348"/>
      <c r="AM44" s="124"/>
      <c r="AN44" s="142"/>
    </row>
    <row r="45" spans="1:40" s="133" customFormat="1" ht="16.5" customHeight="1" x14ac:dyDescent="0.4">
      <c r="A45" s="123"/>
      <c r="B45" s="371"/>
      <c r="C45" s="351"/>
      <c r="D45" s="352"/>
      <c r="E45" s="147"/>
      <c r="F45" s="351"/>
      <c r="G45" s="352"/>
      <c r="H45" s="137"/>
      <c r="I45" s="351"/>
      <c r="J45" s="352"/>
      <c r="K45" s="138"/>
      <c r="L45" s="351"/>
      <c r="M45" s="352"/>
      <c r="N45" s="139"/>
      <c r="O45" s="351" t="s">
        <v>108</v>
      </c>
      <c r="P45" s="352"/>
      <c r="Q45" s="147"/>
      <c r="R45" s="351"/>
      <c r="S45" s="352"/>
      <c r="T45" s="141"/>
      <c r="U45" s="142"/>
      <c r="V45" s="351"/>
      <c r="W45" s="352"/>
      <c r="X45" s="143"/>
      <c r="Y45" s="351" t="s">
        <v>156</v>
      </c>
      <c r="Z45" s="352"/>
      <c r="AA45" s="148"/>
      <c r="AB45" s="351"/>
      <c r="AC45" s="352"/>
      <c r="AD45" s="143"/>
      <c r="AE45" s="351"/>
      <c r="AF45" s="352"/>
      <c r="AG45" s="141"/>
      <c r="AH45" s="351"/>
      <c r="AI45" s="352"/>
      <c r="AJ45" s="146"/>
      <c r="AK45" s="347" t="s">
        <v>284</v>
      </c>
      <c r="AL45" s="348"/>
      <c r="AM45" s="124"/>
      <c r="AN45" s="142"/>
    </row>
    <row r="46" spans="1:40" s="133" customFormat="1" ht="16.5" customHeight="1" x14ac:dyDescent="0.4">
      <c r="A46" s="123"/>
      <c r="B46" s="371"/>
      <c r="C46" s="351"/>
      <c r="D46" s="352"/>
      <c r="E46" s="147"/>
      <c r="F46" s="351"/>
      <c r="G46" s="352"/>
      <c r="H46" s="147"/>
      <c r="I46" s="351"/>
      <c r="J46" s="352"/>
      <c r="K46" s="138"/>
      <c r="L46" s="351"/>
      <c r="M46" s="352"/>
      <c r="N46" s="139"/>
      <c r="O46" s="351" t="s">
        <v>109</v>
      </c>
      <c r="P46" s="352"/>
      <c r="Q46" s="147"/>
      <c r="R46" s="351"/>
      <c r="S46" s="352"/>
      <c r="T46" s="141"/>
      <c r="U46" s="142"/>
      <c r="V46" s="351"/>
      <c r="W46" s="352"/>
      <c r="X46" s="143"/>
      <c r="Y46" s="351"/>
      <c r="Z46" s="352"/>
      <c r="AA46" s="148"/>
      <c r="AB46" s="351"/>
      <c r="AC46" s="352"/>
      <c r="AD46" s="143"/>
      <c r="AE46" s="351"/>
      <c r="AF46" s="352"/>
      <c r="AG46" s="141"/>
      <c r="AH46" s="351"/>
      <c r="AI46" s="352"/>
      <c r="AJ46" s="146"/>
      <c r="AK46" s="347" t="s">
        <v>288</v>
      </c>
      <c r="AL46" s="348"/>
      <c r="AM46" s="124"/>
      <c r="AN46" s="142"/>
    </row>
    <row r="47" spans="1:40" s="133" customFormat="1" ht="16.5" customHeight="1" x14ac:dyDescent="0.4">
      <c r="A47" s="123"/>
      <c r="B47" s="371"/>
      <c r="C47" s="351"/>
      <c r="D47" s="352"/>
      <c r="E47" s="147"/>
      <c r="F47" s="351"/>
      <c r="G47" s="352"/>
      <c r="H47" s="147"/>
      <c r="I47" s="351"/>
      <c r="J47" s="352"/>
      <c r="K47" s="138"/>
      <c r="L47" s="351"/>
      <c r="M47" s="352"/>
      <c r="N47" s="139"/>
      <c r="O47" s="351" t="s">
        <v>110</v>
      </c>
      <c r="P47" s="352"/>
      <c r="Q47" s="147"/>
      <c r="R47" s="351"/>
      <c r="S47" s="352"/>
      <c r="T47" s="141"/>
      <c r="U47" s="142"/>
      <c r="V47" s="351"/>
      <c r="W47" s="352"/>
      <c r="X47" s="143"/>
      <c r="Y47" s="351"/>
      <c r="Z47" s="352"/>
      <c r="AA47" s="148"/>
      <c r="AB47" s="351"/>
      <c r="AC47" s="352"/>
      <c r="AD47" s="143"/>
      <c r="AE47" s="351"/>
      <c r="AF47" s="352"/>
      <c r="AG47" s="141"/>
      <c r="AH47" s="351"/>
      <c r="AI47" s="352"/>
      <c r="AJ47" s="146"/>
      <c r="AK47" s="347" t="s">
        <v>286</v>
      </c>
      <c r="AL47" s="348"/>
      <c r="AM47" s="124"/>
      <c r="AN47" s="142"/>
    </row>
    <row r="48" spans="1:40" s="133" customFormat="1" ht="16.5" customHeight="1" x14ac:dyDescent="0.4">
      <c r="A48" s="123"/>
      <c r="B48" s="371"/>
      <c r="C48" s="351"/>
      <c r="D48" s="352"/>
      <c r="E48" s="147"/>
      <c r="F48" s="351"/>
      <c r="G48" s="352"/>
      <c r="H48" s="147"/>
      <c r="I48" s="351"/>
      <c r="J48" s="352"/>
      <c r="K48" s="138"/>
      <c r="L48" s="351"/>
      <c r="M48" s="352"/>
      <c r="N48" s="124"/>
      <c r="O48" s="351"/>
      <c r="P48" s="352"/>
      <c r="Q48" s="147"/>
      <c r="R48" s="351"/>
      <c r="S48" s="352"/>
      <c r="T48" s="141"/>
      <c r="U48" s="142"/>
      <c r="V48" s="351"/>
      <c r="W48" s="352"/>
      <c r="X48" s="143"/>
      <c r="Y48" s="351"/>
      <c r="Z48" s="352"/>
      <c r="AA48" s="148"/>
      <c r="AB48" s="351"/>
      <c r="AC48" s="352"/>
      <c r="AD48" s="143"/>
      <c r="AE48" s="351"/>
      <c r="AF48" s="352"/>
      <c r="AG48" s="141"/>
      <c r="AH48" s="351"/>
      <c r="AI48" s="352"/>
      <c r="AJ48" s="146"/>
      <c r="AK48" s="347" t="s">
        <v>287</v>
      </c>
      <c r="AL48" s="348"/>
      <c r="AM48" s="124"/>
      <c r="AN48" s="142"/>
    </row>
    <row r="49" spans="1:40" s="133" customFormat="1" ht="16.5" customHeight="1" x14ac:dyDescent="0.4">
      <c r="A49" s="123"/>
      <c r="B49" s="371"/>
      <c r="C49" s="353" t="s">
        <v>111</v>
      </c>
      <c r="D49" s="354"/>
      <c r="E49" s="151"/>
      <c r="F49" s="353" t="s">
        <v>112</v>
      </c>
      <c r="G49" s="354"/>
      <c r="H49" s="151"/>
      <c r="I49" s="353" t="s">
        <v>113</v>
      </c>
      <c r="J49" s="354"/>
      <c r="K49" s="152"/>
      <c r="L49" s="353"/>
      <c r="M49" s="354"/>
      <c r="N49" s="154"/>
      <c r="O49" s="353"/>
      <c r="P49" s="354"/>
      <c r="Q49" s="143"/>
      <c r="R49" s="353"/>
      <c r="S49" s="354"/>
      <c r="T49" s="154"/>
      <c r="U49" s="155"/>
      <c r="V49" s="353" t="s">
        <v>114</v>
      </c>
      <c r="W49" s="354"/>
      <c r="X49" s="151"/>
      <c r="Y49" s="353"/>
      <c r="Z49" s="354"/>
      <c r="AA49" s="156"/>
      <c r="AB49" s="353"/>
      <c r="AC49" s="354"/>
      <c r="AD49" s="151"/>
      <c r="AE49" s="353"/>
      <c r="AF49" s="354"/>
      <c r="AG49" s="154"/>
      <c r="AH49" s="353"/>
      <c r="AI49" s="354"/>
      <c r="AJ49" s="157"/>
      <c r="AK49" s="353"/>
      <c r="AL49" s="354"/>
      <c r="AM49" s="154"/>
      <c r="AN49" s="155"/>
    </row>
    <row r="50" spans="1:40" s="133" customFormat="1" ht="16.5" customHeight="1" x14ac:dyDescent="0.4">
      <c r="A50" s="158"/>
      <c r="B50" s="371"/>
      <c r="C50" s="353" t="s">
        <v>115</v>
      </c>
      <c r="D50" s="385"/>
      <c r="E50" s="143"/>
      <c r="F50" s="353" t="s">
        <v>116</v>
      </c>
      <c r="G50" s="385"/>
      <c r="H50" s="151"/>
      <c r="I50" s="353" t="s">
        <v>117</v>
      </c>
      <c r="J50" s="385"/>
      <c r="K50" s="151"/>
      <c r="L50" s="353"/>
      <c r="M50" s="385"/>
      <c r="N50" s="143"/>
      <c r="O50" s="353"/>
      <c r="P50" s="385"/>
      <c r="Q50" s="151"/>
      <c r="R50" s="353" t="s">
        <v>262</v>
      </c>
      <c r="S50" s="385"/>
      <c r="T50" s="153"/>
      <c r="U50" s="155"/>
      <c r="V50" s="353" t="s">
        <v>118</v>
      </c>
      <c r="W50" s="385"/>
      <c r="X50" s="151"/>
      <c r="Y50" s="353" t="s">
        <v>119</v>
      </c>
      <c r="Z50" s="385"/>
      <c r="AA50" s="149"/>
      <c r="AB50" s="353"/>
      <c r="AC50" s="385"/>
      <c r="AD50" s="143"/>
      <c r="AE50" s="353"/>
      <c r="AF50" s="385"/>
      <c r="AG50" s="143"/>
      <c r="AH50" s="394">
        <f>INT(SUM(AJ5:AJ18))-INT(SUM(AJ5:AJ18)/1000)*1000</f>
        <v>8</v>
      </c>
      <c r="AI50" s="395"/>
      <c r="AJ50" s="137"/>
      <c r="AK50" s="394">
        <f>INT(SUM(AM6:AM7))-INT(SUM(AM6:AM7)/1000)*1000</f>
        <v>2</v>
      </c>
      <c r="AL50" s="395"/>
      <c r="AM50" s="143"/>
      <c r="AN50" s="135"/>
    </row>
    <row r="51" spans="1:40" s="133" customFormat="1" ht="16.5" customHeight="1" x14ac:dyDescent="0.4">
      <c r="A51" s="158"/>
      <c r="B51" s="371"/>
      <c r="C51" s="386"/>
      <c r="D51" s="387"/>
      <c r="E51" s="143"/>
      <c r="F51" s="386"/>
      <c r="G51" s="387"/>
      <c r="H51" s="143"/>
      <c r="I51" s="386"/>
      <c r="J51" s="387"/>
      <c r="K51" s="147"/>
      <c r="L51" s="386"/>
      <c r="M51" s="387"/>
      <c r="N51" s="143"/>
      <c r="O51" s="386"/>
      <c r="P51" s="387"/>
      <c r="Q51" s="143"/>
      <c r="R51" s="386"/>
      <c r="S51" s="387"/>
      <c r="T51" s="200"/>
      <c r="U51" s="142"/>
      <c r="V51" s="386"/>
      <c r="W51" s="387"/>
      <c r="X51" s="143"/>
      <c r="Y51" s="386"/>
      <c r="Z51" s="387"/>
      <c r="AA51" s="149"/>
      <c r="AB51" s="386"/>
      <c r="AC51" s="387"/>
      <c r="AD51" s="143"/>
      <c r="AE51" s="386"/>
      <c r="AF51" s="387"/>
      <c r="AG51" s="143"/>
      <c r="AH51" s="392">
        <f>INT(SUM(AJ5:AJ18))-INT(SUM(AJ5:AJ18)/1000)*1000-INT(SUM(AJ5:AJ18)/1000)-AJ22</f>
        <v>6</v>
      </c>
      <c r="AI51" s="393"/>
      <c r="AJ51" s="137"/>
      <c r="AK51" s="392">
        <f>INT(SUM(AM6:AM7))-INT(SUM(AM6:AM7)/1000)*1000-INT(SUM(AM6:AM7)/1000)</f>
        <v>1</v>
      </c>
      <c r="AL51" s="393"/>
      <c r="AM51" s="143"/>
      <c r="AN51" s="135"/>
    </row>
    <row r="52" spans="1:40" s="133" customFormat="1" ht="16.5" customHeight="1" x14ac:dyDescent="0.4">
      <c r="A52" s="158"/>
      <c r="B52" s="371"/>
      <c r="C52" s="351"/>
      <c r="D52" s="382"/>
      <c r="E52" s="143"/>
      <c r="F52" s="351"/>
      <c r="G52" s="382"/>
      <c r="H52" s="143"/>
      <c r="I52" s="351"/>
      <c r="J52" s="382"/>
      <c r="K52" s="147"/>
      <c r="L52" s="351"/>
      <c r="M52" s="382"/>
      <c r="N52" s="147"/>
      <c r="O52" s="351"/>
      <c r="P52" s="382"/>
      <c r="Q52" s="143"/>
      <c r="R52" s="351"/>
      <c r="S52" s="382"/>
      <c r="T52" s="200"/>
      <c r="U52" s="142"/>
      <c r="V52" s="351"/>
      <c r="W52" s="382"/>
      <c r="X52" s="143"/>
      <c r="Y52" s="351"/>
      <c r="Z52" s="382"/>
      <c r="AA52" s="149"/>
      <c r="AB52" s="351"/>
      <c r="AC52" s="382"/>
      <c r="AD52" s="143"/>
      <c r="AE52" s="351"/>
      <c r="AF52" s="382"/>
      <c r="AG52" s="143"/>
      <c r="AH52" s="396"/>
      <c r="AI52" s="397"/>
      <c r="AJ52" s="149"/>
      <c r="AK52" s="400"/>
      <c r="AL52" s="401"/>
      <c r="AM52" s="143"/>
      <c r="AN52" s="135"/>
    </row>
    <row r="53" spans="1:40" s="6" customFormat="1" ht="16.5" customHeight="1" x14ac:dyDescent="0.4">
      <c r="A53" s="30"/>
      <c r="B53" s="371"/>
      <c r="C53" s="388">
        <f>INT(SUM(E5:E51))-INT(SUM(E5:E51)/1000)*1000</f>
        <v>14</v>
      </c>
      <c r="D53" s="389"/>
      <c r="E53" s="159"/>
      <c r="F53" s="388">
        <f>INT(SUM(H5:H51))-INT(SUM(H5:H51)/1000)*1000</f>
        <v>18</v>
      </c>
      <c r="G53" s="389"/>
      <c r="H53" s="145"/>
      <c r="I53" s="388">
        <f>INT(SUM(K5:K51))-INT(SUM(K5:K51)/1000)*1000</f>
        <v>20</v>
      </c>
      <c r="J53" s="389"/>
      <c r="K53" s="145"/>
      <c r="L53" s="388">
        <f>INT(SUM(N5:N51))-INT(SUM(N5:N51)/1000)*1000</f>
        <v>15</v>
      </c>
      <c r="M53" s="389"/>
      <c r="N53" s="145"/>
      <c r="O53" s="388">
        <f>INT(SUM(Q5:Q51))-INT(SUM(Q5:Q51)/1000)*1000</f>
        <v>7</v>
      </c>
      <c r="P53" s="389"/>
      <c r="Q53" s="145"/>
      <c r="R53" s="388">
        <f>INT(SUM(T5:T51))-INT(SUM(T5:T51)/1000)*1000</f>
        <v>19</v>
      </c>
      <c r="S53" s="389"/>
      <c r="T53" s="140"/>
      <c r="U53" s="343"/>
      <c r="V53" s="388">
        <f>INT(SUM(X5:X51))-INT(SUM(X5:X51)/1000)*1000</f>
        <v>21</v>
      </c>
      <c r="W53" s="389"/>
      <c r="X53" s="145"/>
      <c r="Y53" s="388">
        <f>INT(SUM(AA5:AA51))-INT(SUM(AA5:AA51)/1000)*1000</f>
        <v>20</v>
      </c>
      <c r="Z53" s="389"/>
      <c r="AA53" s="137"/>
      <c r="AB53" s="388">
        <f>INT(SUM(AD5:AD51))-INT(SUM(AD5:AD51)/1000)*1000</f>
        <v>17</v>
      </c>
      <c r="AC53" s="389"/>
      <c r="AD53" s="145"/>
      <c r="AE53" s="388">
        <f>INT(SUM(AG5:AG51))-INT(SUM(AG5:AG51)/1000)*1000</f>
        <v>18</v>
      </c>
      <c r="AF53" s="389"/>
      <c r="AG53" s="145"/>
      <c r="AH53" s="388">
        <f>INT(SUM(AJ5:AJ49))-INT(SUM(AJ5:AJ49)/1000)*1000</f>
        <v>17</v>
      </c>
      <c r="AI53" s="389"/>
      <c r="AJ53" s="137"/>
      <c r="AK53" s="388">
        <f>INT(SUM(AM5:AM49))-INT(SUM(AM5:AM49)/1000)*1000</f>
        <v>9</v>
      </c>
      <c r="AL53" s="389"/>
      <c r="AM53" s="159"/>
      <c r="AN53" s="140"/>
    </row>
    <row r="54" spans="1:40" s="6" customFormat="1" ht="16.5" customHeight="1" x14ac:dyDescent="0.4">
      <c r="A54" s="30"/>
      <c r="B54" s="371"/>
      <c r="C54" s="380">
        <f>INT(SUM(E5:E51))-INT(SUM(E5:E51)/1000)*1000-INT(SUM(E5:E51)/1000)</f>
        <v>14</v>
      </c>
      <c r="D54" s="381"/>
      <c r="E54" s="159"/>
      <c r="F54" s="380">
        <f>INT(SUM(H5:H51))-INT(SUM(H5:H51)/1000)*1000-INT(SUM(H5:H51)/1000)</f>
        <v>18</v>
      </c>
      <c r="G54" s="381"/>
      <c r="H54" s="145"/>
      <c r="I54" s="380">
        <f>INT(SUM(K5:K51))-INT(SUM(K5:K51)/1000)*1000-INT(SUM(K5:K51)/1000)</f>
        <v>19</v>
      </c>
      <c r="J54" s="381"/>
      <c r="K54" s="145"/>
      <c r="L54" s="380">
        <f>INT(SUM(N5:N51))-INT(SUM(N5:N51)/1000)*1000-INT(SUM(N5:N51)/1000)</f>
        <v>15</v>
      </c>
      <c r="M54" s="381"/>
      <c r="N54" s="145"/>
      <c r="O54" s="380">
        <f>INT(SUM(Q5:Q51))-INT(SUM(Q5:Q51)/1000)*1000-INT(SUM(Q5:Q51)/1000)</f>
        <v>7</v>
      </c>
      <c r="P54" s="381"/>
      <c r="Q54" s="145"/>
      <c r="R54" s="380">
        <f>INT(SUM(T5:T51))-INT(SUM(T5:T51)/1000)*1000-INT(SUM(T5:T51)/1000)</f>
        <v>18</v>
      </c>
      <c r="S54" s="381"/>
      <c r="T54" s="140"/>
      <c r="U54" s="343"/>
      <c r="V54" s="380">
        <f>INT(SUM(X5:X51))-INT(SUM(X5:X51)/1000)*1000-INT(SUM(X5:X51)/1000)</f>
        <v>20</v>
      </c>
      <c r="W54" s="381"/>
      <c r="X54" s="145"/>
      <c r="Y54" s="380">
        <f>INT(SUM(AA5:AA51))-INT(SUM(AA5:AA51)/1000)*1000-INT(SUM(AA5:AA51)/1000)</f>
        <v>20</v>
      </c>
      <c r="Z54" s="381"/>
      <c r="AA54" s="137"/>
      <c r="AB54" s="380">
        <f>INT(SUM(AD5:AD51))-INT(SUM(AD5:AD51)/1000)*1000-INT(SUM(AD5:AD51)/1000)</f>
        <v>17</v>
      </c>
      <c r="AC54" s="381"/>
      <c r="AD54" s="145"/>
      <c r="AE54" s="380">
        <f>INT(SUM(AG5:AG51))-INT(SUM(AG5:AG51)/1000)*1000-INT(SUM(AG5:AG51)/1000)</f>
        <v>16</v>
      </c>
      <c r="AF54" s="381"/>
      <c r="AG54" s="145"/>
      <c r="AH54" s="380">
        <f>INT(SUM(AJ5:AJ49))-INT(SUM(AJ5:AJ49)/1000)*1000-INT(SUM(AJ5:AJ49)/1000)</f>
        <v>16</v>
      </c>
      <c r="AI54" s="381"/>
      <c r="AJ54" s="137"/>
      <c r="AK54" s="380">
        <f>INT(SUM(AM5:AM49))-INT(SUM(AM5:AM49)/1000)*1000-INT(SUM(AM5:AM49)/1000)</f>
        <v>8</v>
      </c>
      <c r="AL54" s="381"/>
      <c r="AM54" s="159"/>
      <c r="AN54" s="140"/>
    </row>
    <row r="55" spans="1:40" s="133" customFormat="1" ht="16.5" customHeight="1" x14ac:dyDescent="0.4">
      <c r="A55" s="158"/>
      <c r="B55" s="371"/>
      <c r="C55" s="351"/>
      <c r="D55" s="382"/>
      <c r="E55" s="151"/>
      <c r="F55" s="351"/>
      <c r="G55" s="382"/>
      <c r="H55" s="151"/>
      <c r="I55" s="351"/>
      <c r="J55" s="382"/>
      <c r="K55" s="151"/>
      <c r="L55" s="351"/>
      <c r="M55" s="382"/>
      <c r="N55" s="151"/>
      <c r="O55" s="351"/>
      <c r="P55" s="382"/>
      <c r="Q55" s="151"/>
      <c r="R55" s="351"/>
      <c r="S55" s="382"/>
      <c r="T55" s="153"/>
      <c r="U55" s="142"/>
      <c r="V55" s="351"/>
      <c r="W55" s="382"/>
      <c r="X55" s="151"/>
      <c r="Y55" s="351"/>
      <c r="Z55" s="382"/>
      <c r="AA55" s="156"/>
      <c r="AB55" s="351"/>
      <c r="AC55" s="382"/>
      <c r="AD55" s="151"/>
      <c r="AE55" s="351"/>
      <c r="AF55" s="382"/>
      <c r="AG55" s="151"/>
      <c r="AH55" s="396"/>
      <c r="AI55" s="397"/>
      <c r="AJ55" s="156"/>
      <c r="AK55" s="402">
        <f>SUM(C53-1,F53,I53,L53,O53,R53,V53,Y53,AB53,AE53,AH53,AK53)</f>
        <v>194</v>
      </c>
      <c r="AL55" s="403"/>
      <c r="AM55" s="143"/>
      <c r="AN55" s="135"/>
    </row>
    <row r="56" spans="1:40" s="133" customFormat="1" ht="17.25" customHeight="1" thickBot="1" x14ac:dyDescent="0.45">
      <c r="A56" s="158"/>
      <c r="B56" s="372"/>
      <c r="C56" s="383"/>
      <c r="D56" s="384"/>
      <c r="E56" s="160"/>
      <c r="F56" s="383"/>
      <c r="G56" s="384"/>
      <c r="H56" s="160"/>
      <c r="I56" s="383"/>
      <c r="J56" s="384"/>
      <c r="K56" s="160"/>
      <c r="L56" s="383"/>
      <c r="M56" s="384"/>
      <c r="N56" s="160"/>
      <c r="O56" s="383"/>
      <c r="P56" s="384"/>
      <c r="Q56" s="160"/>
      <c r="R56" s="383"/>
      <c r="S56" s="384"/>
      <c r="T56" s="161"/>
      <c r="U56" s="162"/>
      <c r="V56" s="383"/>
      <c r="W56" s="384"/>
      <c r="X56" s="160"/>
      <c r="Y56" s="383"/>
      <c r="Z56" s="384"/>
      <c r="AA56" s="163"/>
      <c r="AB56" s="383"/>
      <c r="AC56" s="384"/>
      <c r="AD56" s="160"/>
      <c r="AE56" s="383"/>
      <c r="AF56" s="384"/>
      <c r="AG56" s="160"/>
      <c r="AH56" s="398"/>
      <c r="AI56" s="399"/>
      <c r="AJ56" s="163"/>
      <c r="AK56" s="390">
        <f>SUM(C54,F54,I54,L54,O54,R54,V54,Y54,AB54,AE54,AH54,AK54)</f>
        <v>188</v>
      </c>
      <c r="AL56" s="391"/>
      <c r="AM56" s="164"/>
      <c r="AN56" s="165"/>
    </row>
    <row r="57" spans="1:40" s="2" customFormat="1" ht="10.5" customHeight="1" thickBot="1" x14ac:dyDescent="0.45">
      <c r="B57" s="166"/>
      <c r="C57" s="301"/>
      <c r="D57" s="301"/>
      <c r="E57" s="301"/>
      <c r="F57" s="301"/>
      <c r="G57" s="301"/>
      <c r="H57" s="301"/>
      <c r="I57" s="301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66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66"/>
    </row>
    <row r="58" spans="1:40" s="6" customFormat="1" ht="21" customHeight="1" thickBot="1" x14ac:dyDescent="0.45">
      <c r="B58" s="30"/>
      <c r="C58" s="302"/>
      <c r="D58" s="302"/>
      <c r="E58" s="302"/>
      <c r="F58" s="302"/>
      <c r="G58" s="302"/>
      <c r="H58" s="302"/>
      <c r="I58" s="302"/>
      <c r="R58" s="345">
        <f>INT(SUM(C53-1,F53,I53,L53,O53,R53))</f>
        <v>92</v>
      </c>
      <c r="S58" s="346"/>
      <c r="T58" s="167"/>
      <c r="U58" s="167"/>
      <c r="AA58" s="2"/>
      <c r="AJ58" s="2"/>
      <c r="AK58" s="404">
        <f>INT(SUM(V53,Y53,AB53,AE53,AH53,AK53))</f>
        <v>102</v>
      </c>
      <c r="AL58" s="405"/>
      <c r="AM58" s="296"/>
      <c r="AN58" s="299"/>
    </row>
    <row r="59" spans="1:40" s="6" customFormat="1" ht="21" customHeight="1" thickBot="1" x14ac:dyDescent="0.45">
      <c r="C59" s="302"/>
      <c r="D59" s="302"/>
      <c r="E59" s="302"/>
      <c r="F59" s="302"/>
      <c r="G59" s="302"/>
      <c r="H59" s="302"/>
      <c r="I59" s="302"/>
      <c r="U59" s="30"/>
      <c r="AA59" s="2"/>
      <c r="AJ59" s="2"/>
      <c r="AK59" s="406">
        <f>INT(SUM(C53-1,F53,I53,L53,O53,R53,V53,Y53,AB53,AE53,AH50,AK50))</f>
        <v>178</v>
      </c>
      <c r="AL59" s="407"/>
      <c r="AM59" s="297"/>
      <c r="AN59" s="295"/>
    </row>
    <row r="60" spans="1:40" s="6" customFormat="1" ht="21" customHeight="1" thickBot="1" x14ac:dyDescent="0.45">
      <c r="B60" s="30"/>
      <c r="C60" s="302"/>
      <c r="D60" s="302"/>
      <c r="E60" s="302"/>
      <c r="F60" s="302"/>
      <c r="G60" s="302"/>
      <c r="H60" s="302"/>
      <c r="I60" s="302"/>
      <c r="U60" s="30"/>
      <c r="AA60" s="2"/>
      <c r="AJ60" s="2"/>
      <c r="AK60" s="408">
        <f>INT(SUM(C53-1,F53,I53,L53,O53,R53,V53,Y53,AB53,AE53,AH53,AK53))</f>
        <v>194</v>
      </c>
      <c r="AL60" s="409"/>
      <c r="AM60" s="298"/>
      <c r="AN60" s="300"/>
    </row>
    <row r="61" spans="1:40" ht="14.25" customHeight="1" x14ac:dyDescent="0.4"/>
    <row r="62" spans="1:40" ht="14.25" customHeight="1" x14ac:dyDescent="0.4"/>
  </sheetData>
  <mergeCells count="277">
    <mergeCell ref="AK58:AL58"/>
    <mergeCell ref="AK59:AL59"/>
    <mergeCell ref="AK60:AL60"/>
    <mergeCell ref="AH47:AI47"/>
    <mergeCell ref="AH48:AI48"/>
    <mergeCell ref="AH49:AI49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6:AL46"/>
    <mergeCell ref="AK47:AL47"/>
    <mergeCell ref="AK48:AL48"/>
    <mergeCell ref="AK49:AL49"/>
    <mergeCell ref="AH42:AI42"/>
    <mergeCell ref="AH43:AI43"/>
    <mergeCell ref="AH44:AI44"/>
    <mergeCell ref="AH45:AI45"/>
    <mergeCell ref="AH46:AI46"/>
    <mergeCell ref="AH36:AI36"/>
    <mergeCell ref="AH38:AI38"/>
    <mergeCell ref="AH39:AI39"/>
    <mergeCell ref="AH40:AI40"/>
    <mergeCell ref="AH41:AI41"/>
    <mergeCell ref="AE50:AF50"/>
    <mergeCell ref="AE51:AF51"/>
    <mergeCell ref="AE52:AF52"/>
    <mergeCell ref="AE55:AF55"/>
    <mergeCell ref="AE56:AF56"/>
    <mergeCell ref="AB55:AC55"/>
    <mergeCell ref="AB56:AC56"/>
    <mergeCell ref="AE36:AF36"/>
    <mergeCell ref="AE37:AF37"/>
    <mergeCell ref="AE38:AF38"/>
    <mergeCell ref="AE39:AF39"/>
    <mergeCell ref="AE40:AF40"/>
    <mergeCell ref="AE41:AF41"/>
    <mergeCell ref="AE42:AF42"/>
    <mergeCell ref="AE43:AF43"/>
    <mergeCell ref="AE44:AF44"/>
    <mergeCell ref="AE45:AF45"/>
    <mergeCell ref="AE46:AF46"/>
    <mergeCell ref="AE47:AF47"/>
    <mergeCell ref="AE48:AF48"/>
    <mergeCell ref="AE49:AF49"/>
    <mergeCell ref="AB48:AC48"/>
    <mergeCell ref="AB49:AC49"/>
    <mergeCell ref="AB50:AC50"/>
    <mergeCell ref="AB51:AC51"/>
    <mergeCell ref="AB52:AC52"/>
    <mergeCell ref="AE54:AF54"/>
    <mergeCell ref="AB45:AC45"/>
    <mergeCell ref="AB46:AC46"/>
    <mergeCell ref="AB47:AC47"/>
    <mergeCell ref="Y46:Z46"/>
    <mergeCell ref="Y47:Z47"/>
    <mergeCell ref="Y48:Z48"/>
    <mergeCell ref="Y49:Z49"/>
    <mergeCell ref="Y50:Z50"/>
    <mergeCell ref="Y41:Z41"/>
    <mergeCell ref="Y42:Z42"/>
    <mergeCell ref="Y43:Z43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AB44:AC44"/>
    <mergeCell ref="Y44:Z44"/>
    <mergeCell ref="Y45:Z45"/>
    <mergeCell ref="V50:W50"/>
    <mergeCell ref="V51:W51"/>
    <mergeCell ref="V52:W52"/>
    <mergeCell ref="V55:W55"/>
    <mergeCell ref="V56:W56"/>
    <mergeCell ref="R55:S55"/>
    <mergeCell ref="R56:S56"/>
    <mergeCell ref="V45:W45"/>
    <mergeCell ref="V46:W46"/>
    <mergeCell ref="V47:W47"/>
    <mergeCell ref="V48:W48"/>
    <mergeCell ref="V49:W49"/>
    <mergeCell ref="R48:S48"/>
    <mergeCell ref="R49:S49"/>
    <mergeCell ref="R50:S50"/>
    <mergeCell ref="R51:S51"/>
    <mergeCell ref="R52:S52"/>
    <mergeCell ref="Y51:Z51"/>
    <mergeCell ref="Y52:Z52"/>
    <mergeCell ref="Y55:Z55"/>
    <mergeCell ref="Y56:Z56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O56:P56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O46:P46"/>
    <mergeCell ref="O47:P47"/>
    <mergeCell ref="O48:P48"/>
    <mergeCell ref="O49:P49"/>
    <mergeCell ref="O50:P50"/>
    <mergeCell ref="O41:P41"/>
    <mergeCell ref="O42:P42"/>
    <mergeCell ref="O43:P43"/>
    <mergeCell ref="O36:P36"/>
    <mergeCell ref="O37:P37"/>
    <mergeCell ref="O38:P38"/>
    <mergeCell ref="O39:P39"/>
    <mergeCell ref="O40:P40"/>
    <mergeCell ref="O44:P44"/>
    <mergeCell ref="O45:P45"/>
    <mergeCell ref="L46:M46"/>
    <mergeCell ref="L47:M47"/>
    <mergeCell ref="L41:M41"/>
    <mergeCell ref="L42:M42"/>
    <mergeCell ref="L43:M43"/>
    <mergeCell ref="L44:M44"/>
    <mergeCell ref="L45:M45"/>
    <mergeCell ref="Y36:Z36"/>
    <mergeCell ref="Y37:Z37"/>
    <mergeCell ref="Y38:Z38"/>
    <mergeCell ref="Y39:Z39"/>
    <mergeCell ref="Y40:Z40"/>
    <mergeCell ref="AK56:AL56"/>
    <mergeCell ref="AH51:AI51"/>
    <mergeCell ref="AH50:AI50"/>
    <mergeCell ref="AH52:AI52"/>
    <mergeCell ref="AH55:AI55"/>
    <mergeCell ref="AH56:AI56"/>
    <mergeCell ref="AK52:AL52"/>
    <mergeCell ref="AK50:AL50"/>
    <mergeCell ref="AK51:AL51"/>
    <mergeCell ref="AH53:AI53"/>
    <mergeCell ref="AH54:AI54"/>
    <mergeCell ref="AK53:AL53"/>
    <mergeCell ref="AK54:AL54"/>
    <mergeCell ref="AK55:AL55"/>
    <mergeCell ref="Y53:Z53"/>
    <mergeCell ref="Y54:Z54"/>
    <mergeCell ref="AB53:AC53"/>
    <mergeCell ref="AB54:AC54"/>
    <mergeCell ref="AE53:AF53"/>
    <mergeCell ref="O53:P53"/>
    <mergeCell ref="O54:P54"/>
    <mergeCell ref="R53:S53"/>
    <mergeCell ref="R54:S54"/>
    <mergeCell ref="V53:W53"/>
    <mergeCell ref="V54:W54"/>
    <mergeCell ref="I51:J51"/>
    <mergeCell ref="I52:J52"/>
    <mergeCell ref="I55:J55"/>
    <mergeCell ref="O51:P51"/>
    <mergeCell ref="O52:P52"/>
    <mergeCell ref="O55:P55"/>
    <mergeCell ref="I36:J36"/>
    <mergeCell ref="I37:J37"/>
    <mergeCell ref="I38:J38"/>
    <mergeCell ref="I39:J39"/>
    <mergeCell ref="I40:J40"/>
    <mergeCell ref="I56:J56"/>
    <mergeCell ref="L53:M53"/>
    <mergeCell ref="L54:M54"/>
    <mergeCell ref="L51:M51"/>
    <mergeCell ref="L52:M52"/>
    <mergeCell ref="L55:M55"/>
    <mergeCell ref="L56:M56"/>
    <mergeCell ref="I46:J46"/>
    <mergeCell ref="I47:J47"/>
    <mergeCell ref="I48:J48"/>
    <mergeCell ref="I49:J49"/>
    <mergeCell ref="I50:J50"/>
    <mergeCell ref="L36:M36"/>
    <mergeCell ref="L37:M37"/>
    <mergeCell ref="L38:M38"/>
    <mergeCell ref="L40:M40"/>
    <mergeCell ref="L48:M48"/>
    <mergeCell ref="L49:M49"/>
    <mergeCell ref="L50:M50"/>
    <mergeCell ref="F55:G55"/>
    <mergeCell ref="F56:G56"/>
    <mergeCell ref="F41:G41"/>
    <mergeCell ref="F42:G42"/>
    <mergeCell ref="F43:G43"/>
    <mergeCell ref="F44:G44"/>
    <mergeCell ref="F45:G45"/>
    <mergeCell ref="I41:J41"/>
    <mergeCell ref="I42:J42"/>
    <mergeCell ref="I43:J43"/>
    <mergeCell ref="I44:J44"/>
    <mergeCell ref="I45:J45"/>
    <mergeCell ref="F38:G38"/>
    <mergeCell ref="F39:G39"/>
    <mergeCell ref="F40:G40"/>
    <mergeCell ref="F54:G54"/>
    <mergeCell ref="I53:J53"/>
    <mergeCell ref="I54:J54"/>
    <mergeCell ref="F49:G49"/>
    <mergeCell ref="F50:G50"/>
    <mergeCell ref="F51:G51"/>
    <mergeCell ref="F52:G52"/>
    <mergeCell ref="F53:G53"/>
    <mergeCell ref="F46:G46"/>
    <mergeCell ref="F47:G47"/>
    <mergeCell ref="F48:G48"/>
    <mergeCell ref="AF2:AN2"/>
    <mergeCell ref="C2:O3"/>
    <mergeCell ref="C35:E35"/>
    <mergeCell ref="I35:K35"/>
    <mergeCell ref="R35:S35"/>
    <mergeCell ref="Y35:AA35"/>
    <mergeCell ref="AH35:AJ35"/>
    <mergeCell ref="B36:B56"/>
    <mergeCell ref="AH37:AI37"/>
    <mergeCell ref="L39:M39"/>
    <mergeCell ref="AE4:AF4"/>
    <mergeCell ref="AH4:AI4"/>
    <mergeCell ref="AK4:AL4"/>
    <mergeCell ref="AH34:AJ34"/>
    <mergeCell ref="C4:D4"/>
    <mergeCell ref="F4:G4"/>
    <mergeCell ref="I4:J4"/>
    <mergeCell ref="L4:M4"/>
    <mergeCell ref="O4:P4"/>
    <mergeCell ref="R4:S4"/>
    <mergeCell ref="V4:W4"/>
    <mergeCell ref="Y4:Z4"/>
    <mergeCell ref="AB4:AC4"/>
    <mergeCell ref="C54:D54"/>
    <mergeCell ref="R58:S58"/>
    <mergeCell ref="AK45:AL45"/>
    <mergeCell ref="C36:D36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F36:G36"/>
    <mergeCell ref="F37:G37"/>
  </mergeCells>
  <phoneticPr fontId="2"/>
  <printOptions horizontalCentered="1" verticalCentered="1"/>
  <pageMargins left="0.19685039370078741" right="0" top="0.39370078740157483" bottom="0.39370078740157483" header="0" footer="0"/>
  <pageSetup paperSize="8" scale="58" orientation="landscape" r:id="rId1"/>
  <rowBreaks count="1" manualBreakCount="1">
    <brk id="60" max="16383" man="1"/>
  </rowBreaks>
  <ignoredErrors>
    <ignoredError sqref="AK50:AL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山形県教育庁高校教育課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2019-03-29T09:29:14Z</cp:lastPrinted>
  <dcterms:created xsi:type="dcterms:W3CDTF">2018-03-29T01:08:24Z</dcterms:created>
  <dcterms:modified xsi:type="dcterms:W3CDTF">2019-03-29T09:33:29Z</dcterms:modified>
</cp:coreProperties>
</file>